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LL\Desktop\JBT\14 October 2020\temp_16 mar 2020\RPS\RPS Template\2022\"/>
    </mc:Choice>
  </mc:AlternateContent>
  <xr:revisionPtr revIDLastSave="0" documentId="13_ncr:1_{EFAFBE1D-C0BB-4B0E-BF3D-FE54623B62AE}" xr6:coauthVersionLast="47" xr6:coauthVersionMax="47" xr10:uidLastSave="{00000000-0000-0000-0000-000000000000}"/>
  <workbookProtection workbookAlgorithmName="SHA-512" workbookHashValue="46WcNNayZmWC45WpKhAbb+z9gxX0IsbsgAAbCPZR94P+4ZOXsoWDuvVe9KT8xaPNHmCLgHxKOvmmMfVQNRbJAA==" workbookSaltValue="/95AbCiAhamKC1OFS0zDyg==" workbookSpinCount="100000" lockStructure="1"/>
  <bookViews>
    <workbookView xWindow="-108" yWindow="-108" windowWidth="23256" windowHeight="13176" xr2:uid="{00000000-000D-0000-FFFF-FFFF00000000}"/>
  </bookViews>
  <sheets>
    <sheet name="Annual_RPS Form" sheetId="1" r:id="rId1"/>
    <sheet name="Ksub-0" sheetId="9" state="hidden" r:id="rId2"/>
    <sheet name="Monthly_Actual_Forecasted Data" sheetId="7" r:id="rId3"/>
    <sheet name="Supply Contracted" sheetId="2" r:id="rId4"/>
    <sheet name="Notes and Assumptions Used" sheetId="10" r:id="rId5"/>
    <sheet name="List" sheetId="8" state="hidden" r:id="rId6"/>
    <sheet name="% of RE Plants Under FIT" sheetId="3" state="hidden" r:id="rId7"/>
    <sheet name="Drop Down List" sheetId="4" state="hidden" r:id="rId8"/>
  </sheets>
  <definedNames>
    <definedName name="_xlnm._FilterDatabase" localSheetId="3" hidden="1">'Supply Contracted'!$C$5:$AI$5</definedName>
    <definedName name="OLE_LINK1" localSheetId="0">'Annual_RPS Form'!#REF!</definedName>
    <definedName name="OLE_LINK2" localSheetId="0">'Annual_RPS Form'!#REF!</definedName>
    <definedName name="_xlnm.Print_Area" localSheetId="6">'% of RE Plants Under FIT'!$B$2:$F$37</definedName>
    <definedName name="_xlnm.Print_Area" localSheetId="0">'Annual_RPS Form'!$B$2:$S$112</definedName>
    <definedName name="_xlnm.Print_Area" localSheetId="1">'Ksub-0'!$B$3:$AC$81</definedName>
    <definedName name="_xlnm.Print_Area" localSheetId="2">'Monthly_Actual_Forecasted Data'!$B$2:$U$1354</definedName>
    <definedName name="_xlnm.Print_Area" localSheetId="4">'Notes and Assumptions Used'!$B$2:$AA$84</definedName>
    <definedName name="_xlnm.Print_Area" localSheetId="3">'Supply Contracted'!$B$2:$AJ$423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2" i="7" l="1"/>
  <c r="I522" i="7"/>
  <c r="J522" i="7"/>
  <c r="K522" i="7"/>
  <c r="L522" i="7"/>
  <c r="M522" i="7"/>
  <c r="N522" i="7"/>
  <c r="O522" i="7"/>
  <c r="P522" i="7"/>
  <c r="Q522" i="7"/>
  <c r="R522" i="7"/>
  <c r="S522" i="7"/>
  <c r="S253" i="7"/>
  <c r="H253" i="7"/>
  <c r="K24" i="1"/>
  <c r="L24" i="1" s="1"/>
  <c r="M24" i="1" s="1"/>
  <c r="N24" i="1" s="1"/>
  <c r="O24" i="1" s="1"/>
  <c r="P24" i="1" s="1"/>
  <c r="Q24" i="1" s="1"/>
  <c r="R24" i="1" s="1"/>
  <c r="J24" i="1"/>
  <c r="R253" i="7"/>
  <c r="Q253" i="7"/>
  <c r="P253" i="7"/>
  <c r="O253" i="7"/>
  <c r="N253" i="7"/>
  <c r="M253" i="7"/>
  <c r="L253" i="7"/>
  <c r="K253" i="7"/>
  <c r="J253" i="7"/>
  <c r="I253" i="7"/>
  <c r="R88" i="1" l="1"/>
  <c r="Q88" i="1"/>
  <c r="P88" i="1"/>
  <c r="O88" i="1"/>
  <c r="N88" i="1"/>
  <c r="M88" i="1"/>
  <c r="L88" i="1"/>
  <c r="K88" i="1"/>
  <c r="J88" i="1"/>
  <c r="I79" i="1"/>
  <c r="H79" i="1"/>
  <c r="G79" i="1"/>
  <c r="F79" i="1"/>
  <c r="E79" i="1"/>
  <c r="F78" i="1"/>
  <c r="E78" i="1"/>
  <c r="H1305" i="7"/>
  <c r="T1331" i="7"/>
  <c r="S1330" i="7"/>
  <c r="R1330" i="7"/>
  <c r="Q1330" i="7"/>
  <c r="P1330" i="7"/>
  <c r="O1330" i="7"/>
  <c r="N1330" i="7"/>
  <c r="M1330" i="7"/>
  <c r="L1330" i="7"/>
  <c r="K1330" i="7"/>
  <c r="J1330" i="7"/>
  <c r="I1330" i="7"/>
  <c r="H1330" i="7"/>
  <c r="T1324" i="7"/>
  <c r="I32" i="1" s="1"/>
  <c r="T1323" i="7"/>
  <c r="I31" i="1" s="1"/>
  <c r="T1322" i="7"/>
  <c r="I30" i="1" s="1"/>
  <c r="T1321" i="7"/>
  <c r="I29" i="1" s="1"/>
  <c r="T1320" i="7"/>
  <c r="T1319" i="7"/>
  <c r="T1318" i="7"/>
  <c r="T1317" i="7"/>
  <c r="T1316" i="7"/>
  <c r="T1315" i="7"/>
  <c r="T1314" i="7"/>
  <c r="T1313" i="7"/>
  <c r="T1312" i="7"/>
  <c r="T1311" i="7"/>
  <c r="T1310" i="7"/>
  <c r="T1309" i="7"/>
  <c r="T1308" i="7"/>
  <c r="T1307" i="7"/>
  <c r="T1306" i="7"/>
  <c r="S1305" i="7"/>
  <c r="R1305" i="7"/>
  <c r="Q1305" i="7"/>
  <c r="P1305" i="7"/>
  <c r="O1305" i="7"/>
  <c r="N1305" i="7"/>
  <c r="M1305" i="7"/>
  <c r="L1305" i="7"/>
  <c r="K1305" i="7"/>
  <c r="J1305" i="7"/>
  <c r="I1305" i="7"/>
  <c r="T1293" i="7"/>
  <c r="T1292" i="7"/>
  <c r="T1291" i="7"/>
  <c r="T1290" i="7"/>
  <c r="T1289" i="7"/>
  <c r="T1288" i="7"/>
  <c r="T1287" i="7"/>
  <c r="T1286" i="7"/>
  <c r="T1285" i="7"/>
  <c r="T1284" i="7"/>
  <c r="T1283" i="7"/>
  <c r="T1282" i="7"/>
  <c r="T1281" i="7"/>
  <c r="T1280" i="7"/>
  <c r="T1279" i="7"/>
  <c r="T1278" i="7"/>
  <c r="T1277" i="7"/>
  <c r="T1276" i="7"/>
  <c r="T1275" i="7"/>
  <c r="T1274" i="7"/>
  <c r="T1273" i="7"/>
  <c r="T1272" i="7"/>
  <c r="T1271" i="7"/>
  <c r="T1270" i="7"/>
  <c r="T1269" i="7"/>
  <c r="T1268" i="7"/>
  <c r="T1267" i="7"/>
  <c r="T1266" i="7"/>
  <c r="T1265" i="7"/>
  <c r="T1264" i="7"/>
  <c r="T1263" i="7"/>
  <c r="T1262" i="7"/>
  <c r="T1261" i="7"/>
  <c r="T1260" i="7"/>
  <c r="T1259" i="7"/>
  <c r="T1258" i="7"/>
  <c r="T1257" i="7"/>
  <c r="T1256" i="7"/>
  <c r="T1255" i="7"/>
  <c r="T1254" i="7"/>
  <c r="T1253" i="7"/>
  <c r="T1252" i="7"/>
  <c r="T1251" i="7"/>
  <c r="T1250" i="7"/>
  <c r="T1249" i="7"/>
  <c r="T1248" i="7"/>
  <c r="T1247" i="7"/>
  <c r="T1246" i="7"/>
  <c r="T1245" i="7"/>
  <c r="T1244" i="7"/>
  <c r="T1243" i="7"/>
  <c r="T1242" i="7"/>
  <c r="T1241" i="7"/>
  <c r="T1240" i="7"/>
  <c r="T1239" i="7"/>
  <c r="T1238" i="7"/>
  <c r="T1237" i="7"/>
  <c r="T1236" i="7"/>
  <c r="T1235" i="7"/>
  <c r="T1234" i="7"/>
  <c r="T1233" i="7"/>
  <c r="T1232" i="7"/>
  <c r="T1231" i="7"/>
  <c r="T1230" i="7"/>
  <c r="T1229" i="7"/>
  <c r="T1228" i="7"/>
  <c r="T1227" i="7"/>
  <c r="T1226" i="7"/>
  <c r="T1225" i="7"/>
  <c r="T1224" i="7"/>
  <c r="T1223" i="7"/>
  <c r="T1222" i="7"/>
  <c r="T1221" i="7"/>
  <c r="T1220" i="7"/>
  <c r="T1219" i="7"/>
  <c r="T1218" i="7"/>
  <c r="T1217" i="7"/>
  <c r="T1216" i="7"/>
  <c r="T1215" i="7"/>
  <c r="T1214" i="7"/>
  <c r="T1213" i="7"/>
  <c r="T1212" i="7"/>
  <c r="T1211" i="7"/>
  <c r="T1210" i="7"/>
  <c r="T1209" i="7"/>
  <c r="T1208" i="7"/>
  <c r="T1207" i="7"/>
  <c r="T1206" i="7"/>
  <c r="T1205" i="7"/>
  <c r="T1204" i="7"/>
  <c r="T1203" i="7"/>
  <c r="T1202" i="7"/>
  <c r="T1201" i="7"/>
  <c r="T1200" i="7"/>
  <c r="T1199" i="7"/>
  <c r="T1198" i="7"/>
  <c r="T1197" i="7"/>
  <c r="T1196" i="7"/>
  <c r="T1195" i="7"/>
  <c r="T1194" i="7"/>
  <c r="T1193" i="7"/>
  <c r="T1192" i="7"/>
  <c r="T1191" i="7"/>
  <c r="T1190" i="7"/>
  <c r="T1189" i="7"/>
  <c r="T1188" i="7"/>
  <c r="T1187" i="7"/>
  <c r="T1186" i="7"/>
  <c r="T1185" i="7"/>
  <c r="T1184" i="7"/>
  <c r="T1183" i="7"/>
  <c r="T1182" i="7"/>
  <c r="T1181" i="7"/>
  <c r="T1180" i="7"/>
  <c r="T1179" i="7"/>
  <c r="T1178" i="7"/>
  <c r="T1177" i="7"/>
  <c r="T1176" i="7"/>
  <c r="T1175" i="7"/>
  <c r="T1174" i="7"/>
  <c r="T1173" i="7"/>
  <c r="T1172" i="7"/>
  <c r="T1171" i="7"/>
  <c r="T1170" i="7"/>
  <c r="T1169" i="7"/>
  <c r="T1168" i="7"/>
  <c r="T1167" i="7"/>
  <c r="T1166" i="7"/>
  <c r="T1165" i="7"/>
  <c r="T1164" i="7"/>
  <c r="T1163" i="7"/>
  <c r="T1162" i="7"/>
  <c r="T1161" i="7"/>
  <c r="T1160" i="7"/>
  <c r="T1159" i="7"/>
  <c r="T1158" i="7"/>
  <c r="T1157" i="7"/>
  <c r="T1156" i="7"/>
  <c r="T1155" i="7"/>
  <c r="T1154" i="7"/>
  <c r="T1153" i="7"/>
  <c r="T1152" i="7"/>
  <c r="T1151" i="7"/>
  <c r="T1150" i="7"/>
  <c r="T1149" i="7"/>
  <c r="T1148" i="7"/>
  <c r="T1147" i="7"/>
  <c r="T1146" i="7"/>
  <c r="T1145" i="7"/>
  <c r="T1144" i="7"/>
  <c r="T1143" i="7"/>
  <c r="T1142" i="7"/>
  <c r="T1141" i="7"/>
  <c r="T1140" i="7"/>
  <c r="T1139" i="7"/>
  <c r="T1138" i="7"/>
  <c r="T1137" i="7"/>
  <c r="T1136" i="7"/>
  <c r="T1135" i="7"/>
  <c r="T1134" i="7"/>
  <c r="T1133" i="7"/>
  <c r="T1132" i="7"/>
  <c r="T1131" i="7"/>
  <c r="T1130" i="7"/>
  <c r="T1129" i="7"/>
  <c r="T1128" i="7"/>
  <c r="T1127" i="7"/>
  <c r="T1126" i="7"/>
  <c r="T1125" i="7"/>
  <c r="T1124" i="7"/>
  <c r="T1123" i="7"/>
  <c r="T1122" i="7"/>
  <c r="T1121" i="7"/>
  <c r="T1120" i="7"/>
  <c r="T1119" i="7"/>
  <c r="T1118" i="7"/>
  <c r="T1117" i="7"/>
  <c r="T1116" i="7"/>
  <c r="T1115" i="7"/>
  <c r="T1114" i="7"/>
  <c r="T1113" i="7"/>
  <c r="T1112" i="7"/>
  <c r="T1111" i="7"/>
  <c r="T1110" i="7"/>
  <c r="T1109" i="7"/>
  <c r="T1108" i="7"/>
  <c r="T1107" i="7"/>
  <c r="T1106" i="7"/>
  <c r="T1105" i="7"/>
  <c r="T1104" i="7"/>
  <c r="T1103" i="7"/>
  <c r="T1102" i="7"/>
  <c r="T1101" i="7"/>
  <c r="T1100" i="7"/>
  <c r="T1099" i="7"/>
  <c r="T1098" i="7"/>
  <c r="T1097" i="7"/>
  <c r="T1096" i="7"/>
  <c r="T1095" i="7"/>
  <c r="T1305" i="7" l="1"/>
  <c r="I28" i="1" s="1"/>
  <c r="T1330" i="7"/>
  <c r="S495" i="7"/>
  <c r="R495" i="7"/>
  <c r="Q495" i="7"/>
  <c r="P495" i="7"/>
  <c r="O495" i="7"/>
  <c r="N495" i="7"/>
  <c r="M495" i="7"/>
  <c r="L495" i="7"/>
  <c r="K495" i="7"/>
  <c r="J495" i="7"/>
  <c r="I495" i="7"/>
  <c r="H495" i="7"/>
  <c r="H226" i="7"/>
  <c r="S226" i="7" l="1"/>
  <c r="R226" i="7"/>
  <c r="Q226" i="7"/>
  <c r="P226" i="7"/>
  <c r="O226" i="7"/>
  <c r="N226" i="7"/>
  <c r="M226" i="7"/>
  <c r="L226" i="7"/>
  <c r="K226" i="7"/>
  <c r="J226" i="7"/>
  <c r="I226" i="7"/>
  <c r="H263" i="7"/>
  <c r="H269" i="7"/>
  <c r="H270" i="7" s="1"/>
  <c r="H267" i="7"/>
  <c r="H268" i="7" s="1"/>
  <c r="H265" i="7"/>
  <c r="H266" i="7" s="1"/>
  <c r="I265" i="7" s="1"/>
  <c r="I266" i="7" s="1"/>
  <c r="J265" i="7" s="1"/>
  <c r="J266" i="7" s="1"/>
  <c r="K265" i="7" s="1"/>
  <c r="K266" i="7" s="1"/>
  <c r="L265" i="7" s="1"/>
  <c r="L266" i="7" s="1"/>
  <c r="M265" i="7" s="1"/>
  <c r="M266" i="7" s="1"/>
  <c r="N265" i="7" s="1"/>
  <c r="N266" i="7" s="1"/>
  <c r="O265" i="7" s="1"/>
  <c r="O266" i="7" s="1"/>
  <c r="P265" i="7" s="1"/>
  <c r="P266" i="7" s="1"/>
  <c r="Q265" i="7" s="1"/>
  <c r="Q266" i="7" s="1"/>
  <c r="R265" i="7" s="1"/>
  <c r="R266" i="7" s="1"/>
  <c r="S265" i="7" s="1"/>
  <c r="S266" i="7" s="1"/>
  <c r="H534" i="7" s="1"/>
  <c r="F25" i="1"/>
  <c r="E25" i="1"/>
  <c r="M60" i="9"/>
  <c r="I269" i="7" l="1"/>
  <c r="I270" i="7" s="1"/>
  <c r="J269" i="7" s="1"/>
  <c r="J270" i="7" s="1"/>
  <c r="K269" i="7" s="1"/>
  <c r="K270" i="7" s="1"/>
  <c r="L269" i="7" s="1"/>
  <c r="L270" i="7" s="1"/>
  <c r="M269" i="7" s="1"/>
  <c r="M270" i="7" s="1"/>
  <c r="N269" i="7" s="1"/>
  <c r="N270" i="7" s="1"/>
  <c r="O269" i="7" s="1"/>
  <c r="O270" i="7" s="1"/>
  <c r="P269" i="7" s="1"/>
  <c r="P270" i="7" s="1"/>
  <c r="Q269" i="7" s="1"/>
  <c r="Q270" i="7" s="1"/>
  <c r="R269" i="7" s="1"/>
  <c r="R270" i="7" s="1"/>
  <c r="S269" i="7" s="1"/>
  <c r="S270" i="7" s="1"/>
  <c r="H538" i="7" s="1"/>
  <c r="H539" i="7" s="1"/>
  <c r="I538" i="7" s="1"/>
  <c r="I539" i="7" s="1"/>
  <c r="J538" i="7" s="1"/>
  <c r="J539" i="7" s="1"/>
  <c r="K538" i="7" s="1"/>
  <c r="K539" i="7" s="1"/>
  <c r="L538" i="7" s="1"/>
  <c r="L539" i="7" s="1"/>
  <c r="M538" i="7" s="1"/>
  <c r="M539" i="7" s="1"/>
  <c r="N538" i="7" s="1"/>
  <c r="N539" i="7" s="1"/>
  <c r="O538" i="7" s="1"/>
  <c r="O539" i="7" s="1"/>
  <c r="P538" i="7" s="1"/>
  <c r="P539" i="7" s="1"/>
  <c r="Q538" i="7" s="1"/>
  <c r="Q539" i="7" s="1"/>
  <c r="R538" i="7" s="1"/>
  <c r="R539" i="7" s="1"/>
  <c r="S538" i="7" s="1"/>
  <c r="I267" i="7"/>
  <c r="I268" i="7" s="1"/>
  <c r="J267" i="7" s="1"/>
  <c r="J268" i="7" s="1"/>
  <c r="K267" i="7" s="1"/>
  <c r="K268" i="7" s="1"/>
  <c r="L267" i="7" s="1"/>
  <c r="L268" i="7" s="1"/>
  <c r="M267" i="7" s="1"/>
  <c r="M268" i="7" s="1"/>
  <c r="N267" i="7" s="1"/>
  <c r="N268" i="7" s="1"/>
  <c r="O267" i="7" s="1"/>
  <c r="O268" i="7" s="1"/>
  <c r="H264" i="7"/>
  <c r="I263" i="7" s="1"/>
  <c r="R38" i="1"/>
  <c r="S539" i="7" l="1"/>
  <c r="P267" i="7"/>
  <c r="P268" i="7" s="1"/>
  <c r="Q267" i="7" s="1"/>
  <c r="Q268" i="7" s="1"/>
  <c r="R267" i="7" s="1"/>
  <c r="R268" i="7" s="1"/>
  <c r="S267" i="7" s="1"/>
  <c r="S268" i="7" s="1"/>
  <c r="H536" i="7" s="1"/>
  <c r="H537" i="7" s="1"/>
  <c r="I536" i="7" s="1"/>
  <c r="I537" i="7" s="1"/>
  <c r="J536" i="7" s="1"/>
  <c r="J537" i="7" s="1"/>
  <c r="K536" i="7" s="1"/>
  <c r="K537" i="7" s="1"/>
  <c r="L536" i="7" s="1"/>
  <c r="L537" i="7" s="1"/>
  <c r="M536" i="7" s="1"/>
  <c r="M537" i="7" s="1"/>
  <c r="N536" i="7" s="1"/>
  <c r="N537" i="7" s="1"/>
  <c r="O536" i="7" s="1"/>
  <c r="O537" i="7" s="1"/>
  <c r="P536" i="7" s="1"/>
  <c r="P537" i="7" s="1"/>
  <c r="Q536" i="7" s="1"/>
  <c r="Q537" i="7" s="1"/>
  <c r="R536" i="7" s="1"/>
  <c r="R537" i="7" s="1"/>
  <c r="S536" i="7" s="1"/>
  <c r="S537" i="7" s="1"/>
  <c r="I264" i="7"/>
  <c r="T1062" i="7"/>
  <c r="H39" i="1" l="1"/>
  <c r="H808" i="7"/>
  <c r="H809" i="7" s="1"/>
  <c r="H810" i="7"/>
  <c r="H811" i="7" s="1"/>
  <c r="J263" i="7"/>
  <c r="T763" i="7"/>
  <c r="I810" i="7" l="1"/>
  <c r="I811" i="7" s="1"/>
  <c r="J810" i="7" s="1"/>
  <c r="J811" i="7" s="1"/>
  <c r="K810" i="7" s="1"/>
  <c r="K811" i="7" s="1"/>
  <c r="L810" i="7" s="1"/>
  <c r="L811" i="7" s="1"/>
  <c r="I808" i="7"/>
  <c r="I809" i="7" s="1"/>
  <c r="J808" i="7" s="1"/>
  <c r="J809" i="7" s="1"/>
  <c r="K808" i="7" s="1"/>
  <c r="K809" i="7" s="1"/>
  <c r="J264" i="7"/>
  <c r="D37" i="9"/>
  <c r="D40" i="9" s="1"/>
  <c r="L21" i="9"/>
  <c r="M21" i="9" s="1"/>
  <c r="N21" i="9" s="1"/>
  <c r="O21" i="9" s="1"/>
  <c r="P21" i="9" s="1"/>
  <c r="Q21" i="9" s="1"/>
  <c r="R21" i="9" s="1"/>
  <c r="S21" i="9" s="1"/>
  <c r="T21" i="9" s="1"/>
  <c r="U21" i="9" s="1"/>
  <c r="V21" i="9" s="1"/>
  <c r="W21" i="9" s="1"/>
  <c r="X21" i="9" s="1"/>
  <c r="Y21" i="9" s="1"/>
  <c r="Z21" i="9" s="1"/>
  <c r="AA21" i="9" s="1"/>
  <c r="AB21" i="9" s="1"/>
  <c r="AC21" i="9" s="1"/>
  <c r="K21" i="9"/>
  <c r="J21" i="9"/>
  <c r="I21" i="9"/>
  <c r="H21" i="9"/>
  <c r="G21" i="9"/>
  <c r="F21" i="9"/>
  <c r="E21" i="9"/>
  <c r="D21" i="9"/>
  <c r="E16" i="9"/>
  <c r="F16" i="9" s="1"/>
  <c r="G16" i="9" s="1"/>
  <c r="H16" i="9" s="1"/>
  <c r="I16" i="9" s="1"/>
  <c r="J16" i="9" s="1"/>
  <c r="K16" i="9" s="1"/>
  <c r="L16" i="9" s="1"/>
  <c r="M16" i="9" s="1"/>
  <c r="N16" i="9" s="1"/>
  <c r="O16" i="9" s="1"/>
  <c r="P16" i="9" s="1"/>
  <c r="Q16" i="9" s="1"/>
  <c r="R16" i="9" s="1"/>
  <c r="S16" i="9" s="1"/>
  <c r="T16" i="9" s="1"/>
  <c r="U16" i="9" s="1"/>
  <c r="V16" i="9" s="1"/>
  <c r="W16" i="9" s="1"/>
  <c r="X16" i="9" s="1"/>
  <c r="Y16" i="9" s="1"/>
  <c r="Z16" i="9" s="1"/>
  <c r="AA16" i="9" s="1"/>
  <c r="AB16" i="9" s="1"/>
  <c r="AC16" i="9" s="1"/>
  <c r="L808" i="7" l="1"/>
  <c r="L809" i="7" s="1"/>
  <c r="M808" i="7" s="1"/>
  <c r="M809" i="7" s="1"/>
  <c r="M810" i="7"/>
  <c r="M811" i="7" s="1"/>
  <c r="N810" i="7" s="1"/>
  <c r="N811" i="7" s="1"/>
  <c r="O810" i="7" s="1"/>
  <c r="O811" i="7" s="1"/>
  <c r="P810" i="7" s="1"/>
  <c r="P811" i="7" s="1"/>
  <c r="Q810" i="7" s="1"/>
  <c r="Q811" i="7" s="1"/>
  <c r="K263" i="7"/>
  <c r="K264" i="7" s="1"/>
  <c r="H59" i="9"/>
  <c r="J60" i="9"/>
  <c r="H60" i="9"/>
  <c r="H61" i="9" s="1"/>
  <c r="H62" i="9" s="1"/>
  <c r="H63" i="9" s="1"/>
  <c r="H64" i="9" s="1"/>
  <c r="H65" i="9" s="1"/>
  <c r="H66" i="9" s="1"/>
  <c r="H67" i="9" s="1"/>
  <c r="H68" i="9" s="1"/>
  <c r="H69" i="9" s="1"/>
  <c r="H70" i="9" s="1"/>
  <c r="H71" i="9" s="1"/>
  <c r="H72" i="9" s="1"/>
  <c r="H73" i="9" s="1"/>
  <c r="H74" i="9" s="1"/>
  <c r="H75" i="9" s="1"/>
  <c r="H76" i="9" s="1"/>
  <c r="H77" i="9" s="1"/>
  <c r="H78" i="9" s="1"/>
  <c r="H79" i="9" s="1"/>
  <c r="H80" i="9" s="1"/>
  <c r="N808" i="7" l="1"/>
  <c r="N809" i="7" s="1"/>
  <c r="O808" i="7" s="1"/>
  <c r="O809" i="7" s="1"/>
  <c r="P808" i="7" s="1"/>
  <c r="P809" i="7" s="1"/>
  <c r="Q808" i="7" s="1"/>
  <c r="Q809" i="7" s="1"/>
  <c r="R808" i="7" s="1"/>
  <c r="R809" i="7" s="1"/>
  <c r="R810" i="7"/>
  <c r="R811" i="7" s="1"/>
  <c r="L263" i="7"/>
  <c r="L264" i="7" s="1"/>
  <c r="J61" i="9"/>
  <c r="K60" i="9"/>
  <c r="K59" i="9"/>
  <c r="I59" i="9"/>
  <c r="I60" i="9"/>
  <c r="S810" i="7" l="1"/>
  <c r="S811" i="7" s="1"/>
  <c r="S808" i="7"/>
  <c r="M263" i="7"/>
  <c r="M264" i="7" s="1"/>
  <c r="N263" i="7" s="1"/>
  <c r="J62" i="9"/>
  <c r="M61" i="9"/>
  <c r="K61" i="9"/>
  <c r="I61" i="9"/>
  <c r="H1079" i="7" l="1"/>
  <c r="H1080" i="7" s="1"/>
  <c r="S809" i="7"/>
  <c r="N264" i="7"/>
  <c r="J63" i="9"/>
  <c r="M62" i="9"/>
  <c r="K62" i="9"/>
  <c r="I62" i="9"/>
  <c r="H1077" i="7" l="1"/>
  <c r="H1078" i="7" s="1"/>
  <c r="I1079" i="7"/>
  <c r="I1080" i="7" s="1"/>
  <c r="O263" i="7"/>
  <c r="J64" i="9"/>
  <c r="M63" i="9"/>
  <c r="K63" i="9"/>
  <c r="I63" i="9"/>
  <c r="J1079" i="7" l="1"/>
  <c r="J1080" i="7" s="1"/>
  <c r="K1079" i="7" s="1"/>
  <c r="K1080" i="7" s="1"/>
  <c r="O264" i="7"/>
  <c r="H535" i="7"/>
  <c r="J65" i="9"/>
  <c r="M64" i="9"/>
  <c r="K64" i="9"/>
  <c r="I64" i="9"/>
  <c r="L1079" i="7" l="1"/>
  <c r="L1080" i="7" s="1"/>
  <c r="P263" i="7"/>
  <c r="I534" i="7"/>
  <c r="I535" i="7" s="1"/>
  <c r="J534" i="7" s="1"/>
  <c r="J535" i="7" s="1"/>
  <c r="K534" i="7" s="1"/>
  <c r="K535" i="7" s="1"/>
  <c r="L534" i="7" s="1"/>
  <c r="L535" i="7" s="1"/>
  <c r="J66" i="9"/>
  <c r="M65" i="9"/>
  <c r="K65" i="9"/>
  <c r="I65" i="9"/>
  <c r="M1079" i="7" l="1"/>
  <c r="M1080" i="7" s="1"/>
  <c r="P264" i="7"/>
  <c r="M534" i="7"/>
  <c r="M535" i="7" s="1"/>
  <c r="J67" i="9"/>
  <c r="M66" i="9"/>
  <c r="K66" i="9"/>
  <c r="I66" i="9"/>
  <c r="N1079" i="7" l="1"/>
  <c r="N1080" i="7" s="1"/>
  <c r="Q263" i="7"/>
  <c r="N534" i="7"/>
  <c r="N535" i="7" s="1"/>
  <c r="O534" i="7" s="1"/>
  <c r="O535" i="7" s="1"/>
  <c r="P534" i="7" s="1"/>
  <c r="P535" i="7" s="1"/>
  <c r="Q534" i="7" s="1"/>
  <c r="Q535" i="7" s="1"/>
  <c r="R534" i="7" s="1"/>
  <c r="R535" i="7" s="1"/>
  <c r="S534" i="7" s="1"/>
  <c r="S535" i="7" s="1"/>
  <c r="J68" i="9"/>
  <c r="M67" i="9"/>
  <c r="K67" i="9"/>
  <c r="I67" i="9"/>
  <c r="O1079" i="7" l="1"/>
  <c r="O1080" i="7" s="1"/>
  <c r="H806" i="7"/>
  <c r="H807" i="7" s="1"/>
  <c r="Q264" i="7"/>
  <c r="J69" i="9"/>
  <c r="M68" i="9"/>
  <c r="K68" i="9"/>
  <c r="I68" i="9"/>
  <c r="P1079" i="7" l="1"/>
  <c r="P1080" i="7" s="1"/>
  <c r="I806" i="7"/>
  <c r="I807" i="7" s="1"/>
  <c r="J806" i="7" s="1"/>
  <c r="J807" i="7" s="1"/>
  <c r="K806" i="7" s="1"/>
  <c r="K807" i="7" s="1"/>
  <c r="L806" i="7" s="1"/>
  <c r="L807" i="7" s="1"/>
  <c r="R263" i="7"/>
  <c r="J70" i="9"/>
  <c r="M69" i="9"/>
  <c r="K69" i="9"/>
  <c r="I69" i="9"/>
  <c r="Q1079" i="7" l="1"/>
  <c r="Q1080" i="7" s="1"/>
  <c r="M806" i="7"/>
  <c r="M807" i="7" s="1"/>
  <c r="N806" i="7" s="1"/>
  <c r="N807" i="7" s="1"/>
  <c r="O806" i="7" s="1"/>
  <c r="O807" i="7" s="1"/>
  <c r="P806" i="7" s="1"/>
  <c r="P807" i="7" s="1"/>
  <c r="R264" i="7"/>
  <c r="J71" i="9"/>
  <c r="M70" i="9"/>
  <c r="K70" i="9"/>
  <c r="I70" i="9"/>
  <c r="R1079" i="7" l="1"/>
  <c r="R1080" i="7" s="1"/>
  <c r="Q806" i="7"/>
  <c r="Q807" i="7" s="1"/>
  <c r="R806" i="7" s="1"/>
  <c r="R807" i="7" s="1"/>
  <c r="S806" i="7" s="1"/>
  <c r="S263" i="7"/>
  <c r="S264" i="7" s="1"/>
  <c r="J72" i="9"/>
  <c r="M71" i="9"/>
  <c r="K71" i="9"/>
  <c r="I71" i="9"/>
  <c r="S1079" i="7" l="1"/>
  <c r="S1080" i="7" s="1"/>
  <c r="S807" i="7"/>
  <c r="H532" i="7"/>
  <c r="H533" i="7" s="1"/>
  <c r="J73" i="9"/>
  <c r="M72" i="9"/>
  <c r="K72" i="9"/>
  <c r="I72" i="9"/>
  <c r="H1348" i="7" l="1"/>
  <c r="H1349" i="7" s="1"/>
  <c r="H1075" i="7"/>
  <c r="H1076" i="7" s="1"/>
  <c r="I1077" i="7"/>
  <c r="I1078" i="7" s="1"/>
  <c r="J74" i="9"/>
  <c r="M73" i="9"/>
  <c r="K73" i="9"/>
  <c r="I73" i="9"/>
  <c r="I1348" i="7" l="1"/>
  <c r="I1349" i="7" s="1"/>
  <c r="J1077" i="7"/>
  <c r="J1078" i="7" s="1"/>
  <c r="K1077" i="7" s="1"/>
  <c r="K1078" i="7" s="1"/>
  <c r="J75" i="9"/>
  <c r="M74" i="9"/>
  <c r="K74" i="9"/>
  <c r="I74" i="9"/>
  <c r="J1348" i="7" l="1"/>
  <c r="J1349" i="7" s="1"/>
  <c r="L1077" i="7"/>
  <c r="L1078" i="7" s="1"/>
  <c r="J76" i="9"/>
  <c r="M75" i="9"/>
  <c r="K75" i="9"/>
  <c r="I75" i="9"/>
  <c r="K1348" i="7" l="1"/>
  <c r="K1349" i="7" s="1"/>
  <c r="M1077" i="7"/>
  <c r="M1078" i="7" s="1"/>
  <c r="J77" i="9"/>
  <c r="M76" i="9"/>
  <c r="K76" i="9"/>
  <c r="I76" i="9"/>
  <c r="L1348" i="7" l="1"/>
  <c r="L1349" i="7" s="1"/>
  <c r="N1077" i="7"/>
  <c r="N1078" i="7" s="1"/>
  <c r="J78" i="9"/>
  <c r="M77" i="9"/>
  <c r="K77" i="9"/>
  <c r="I77" i="9"/>
  <c r="M1348" i="7" l="1"/>
  <c r="M1349" i="7" s="1"/>
  <c r="O1077" i="7"/>
  <c r="O1078" i="7" s="1"/>
  <c r="J79" i="9"/>
  <c r="M78" i="9"/>
  <c r="K78" i="9"/>
  <c r="I78" i="9"/>
  <c r="N1348" i="7" l="1"/>
  <c r="N1349" i="7" s="1"/>
  <c r="P1077" i="7"/>
  <c r="P1078" i="7" s="1"/>
  <c r="J80" i="9"/>
  <c r="M80" i="9" s="1"/>
  <c r="M79" i="9"/>
  <c r="K80" i="9"/>
  <c r="K79" i="9"/>
  <c r="I79" i="9"/>
  <c r="I80" i="9" s="1"/>
  <c r="O1348" i="7" l="1"/>
  <c r="O1349" i="7" s="1"/>
  <c r="Q1077" i="7"/>
  <c r="Q1078" i="7" s="1"/>
  <c r="G59" i="9"/>
  <c r="F60" i="9" s="1"/>
  <c r="P1348" i="7" l="1"/>
  <c r="P1349" i="7" s="1"/>
  <c r="R1077" i="7"/>
  <c r="R1078" i="7" s="1"/>
  <c r="G60" i="9"/>
  <c r="F61" i="9" s="1"/>
  <c r="S1061" i="7"/>
  <c r="R1061" i="7"/>
  <c r="Q1061" i="7"/>
  <c r="P1061" i="7"/>
  <c r="O1061" i="7"/>
  <c r="N1061" i="7"/>
  <c r="M1061" i="7"/>
  <c r="L1061" i="7"/>
  <c r="K1061" i="7"/>
  <c r="J1061" i="7"/>
  <c r="I1061" i="7"/>
  <c r="H1061" i="7"/>
  <c r="T1055" i="7"/>
  <c r="T1054" i="7"/>
  <c r="H31" i="1" s="1"/>
  <c r="T1053" i="7"/>
  <c r="H30" i="1" s="1"/>
  <c r="T1052" i="7"/>
  <c r="T1051" i="7"/>
  <c r="T1050" i="7"/>
  <c r="T1049" i="7"/>
  <c r="T1048" i="7"/>
  <c r="T1047" i="7"/>
  <c r="T1046" i="7"/>
  <c r="T1045" i="7"/>
  <c r="T1044" i="7"/>
  <c r="T1043" i="7"/>
  <c r="T1042" i="7"/>
  <c r="T1041" i="7"/>
  <c r="T1040" i="7"/>
  <c r="T1039" i="7"/>
  <c r="T1038" i="7"/>
  <c r="T1037" i="7"/>
  <c r="S1036" i="7"/>
  <c r="R1036" i="7"/>
  <c r="Q1036" i="7"/>
  <c r="P1036" i="7"/>
  <c r="O1036" i="7"/>
  <c r="N1036" i="7"/>
  <c r="M1036" i="7"/>
  <c r="L1036" i="7"/>
  <c r="K1036" i="7"/>
  <c r="J1036" i="7"/>
  <c r="I1036" i="7"/>
  <c r="H1036" i="7"/>
  <c r="T1031" i="7"/>
  <c r="T1030" i="7"/>
  <c r="T1029" i="7"/>
  <c r="T1028" i="7"/>
  <c r="S1027" i="7"/>
  <c r="R1027" i="7"/>
  <c r="Q1027" i="7"/>
  <c r="P1027" i="7"/>
  <c r="O1027" i="7"/>
  <c r="N1027" i="7"/>
  <c r="M1027" i="7"/>
  <c r="L1027" i="7"/>
  <c r="K1027" i="7"/>
  <c r="J1027" i="7"/>
  <c r="I1027" i="7"/>
  <c r="H1027" i="7"/>
  <c r="T1026" i="7"/>
  <c r="T1025" i="7"/>
  <c r="T1024" i="7"/>
  <c r="T1023" i="7"/>
  <c r="T1022" i="7"/>
  <c r="T1021" i="7"/>
  <c r="T1020" i="7"/>
  <c r="T1019" i="7"/>
  <c r="T1018" i="7"/>
  <c r="T1017" i="7"/>
  <c r="T1016" i="7"/>
  <c r="T1015" i="7"/>
  <c r="T1014" i="7"/>
  <c r="T1013" i="7"/>
  <c r="T1012" i="7"/>
  <c r="T1011" i="7"/>
  <c r="T1010" i="7"/>
  <c r="T1009" i="7"/>
  <c r="T1008" i="7"/>
  <c r="T1007" i="7"/>
  <c r="T1006" i="7"/>
  <c r="T1005" i="7"/>
  <c r="T1004" i="7"/>
  <c r="T1003" i="7"/>
  <c r="T1002" i="7"/>
  <c r="T1001" i="7"/>
  <c r="T1000" i="7"/>
  <c r="T999" i="7"/>
  <c r="T998" i="7"/>
  <c r="T997" i="7"/>
  <c r="T996" i="7"/>
  <c r="T995" i="7"/>
  <c r="T994" i="7"/>
  <c r="T993" i="7"/>
  <c r="T992" i="7"/>
  <c r="T991" i="7"/>
  <c r="T990" i="7"/>
  <c r="T989" i="7"/>
  <c r="T988" i="7"/>
  <c r="T987" i="7"/>
  <c r="T986" i="7"/>
  <c r="T985" i="7"/>
  <c r="T984" i="7"/>
  <c r="T983" i="7"/>
  <c r="T982" i="7"/>
  <c r="T981" i="7"/>
  <c r="T980" i="7"/>
  <c r="T979" i="7"/>
  <c r="T978" i="7"/>
  <c r="T977" i="7"/>
  <c r="T976" i="7"/>
  <c r="T975" i="7"/>
  <c r="T974" i="7"/>
  <c r="T973" i="7"/>
  <c r="T972" i="7"/>
  <c r="T971" i="7"/>
  <c r="T970" i="7"/>
  <c r="T969" i="7"/>
  <c r="T968" i="7"/>
  <c r="T967" i="7"/>
  <c r="T966" i="7"/>
  <c r="T965" i="7"/>
  <c r="T964" i="7"/>
  <c r="T963" i="7"/>
  <c r="T962" i="7"/>
  <c r="T961" i="7"/>
  <c r="T960" i="7"/>
  <c r="T959" i="7"/>
  <c r="T958" i="7"/>
  <c r="T957" i="7"/>
  <c r="T956" i="7"/>
  <c r="T955" i="7"/>
  <c r="T954" i="7"/>
  <c r="T953" i="7"/>
  <c r="T952" i="7"/>
  <c r="T951" i="7"/>
  <c r="T950" i="7"/>
  <c r="T949" i="7"/>
  <c r="T948" i="7"/>
  <c r="T947" i="7"/>
  <c r="T946" i="7"/>
  <c r="T945" i="7"/>
  <c r="T944" i="7"/>
  <c r="T943" i="7"/>
  <c r="T942" i="7"/>
  <c r="T941" i="7"/>
  <c r="T940" i="7"/>
  <c r="T939" i="7"/>
  <c r="T938" i="7"/>
  <c r="T937" i="7"/>
  <c r="T936" i="7"/>
  <c r="T935" i="7"/>
  <c r="T934" i="7"/>
  <c r="T933" i="7"/>
  <c r="T932" i="7"/>
  <c r="T931" i="7"/>
  <c r="T930" i="7"/>
  <c r="T929" i="7"/>
  <c r="T928" i="7"/>
  <c r="T927" i="7"/>
  <c r="T926" i="7"/>
  <c r="T925" i="7"/>
  <c r="T924" i="7"/>
  <c r="T923" i="7"/>
  <c r="T922" i="7"/>
  <c r="T921" i="7"/>
  <c r="T920" i="7"/>
  <c r="T919" i="7"/>
  <c r="T918" i="7"/>
  <c r="T917" i="7"/>
  <c r="T916" i="7"/>
  <c r="T915" i="7"/>
  <c r="T914" i="7"/>
  <c r="T913" i="7"/>
  <c r="T912" i="7"/>
  <c r="T911" i="7"/>
  <c r="T910" i="7"/>
  <c r="T909" i="7"/>
  <c r="T908" i="7"/>
  <c r="T907" i="7"/>
  <c r="T906" i="7"/>
  <c r="T905" i="7"/>
  <c r="T904" i="7"/>
  <c r="T903" i="7"/>
  <c r="T902" i="7"/>
  <c r="T901" i="7"/>
  <c r="T900" i="7"/>
  <c r="T899" i="7"/>
  <c r="T898" i="7"/>
  <c r="T897" i="7"/>
  <c r="T896" i="7"/>
  <c r="T895" i="7"/>
  <c r="T894" i="7"/>
  <c r="T893" i="7"/>
  <c r="T892" i="7"/>
  <c r="T891" i="7"/>
  <c r="T890" i="7"/>
  <c r="T889" i="7"/>
  <c r="T888" i="7"/>
  <c r="T887" i="7"/>
  <c r="T886" i="7"/>
  <c r="T885" i="7"/>
  <c r="T884" i="7"/>
  <c r="T883" i="7"/>
  <c r="T882" i="7"/>
  <c r="T881" i="7"/>
  <c r="T880" i="7"/>
  <c r="T879" i="7"/>
  <c r="T878" i="7"/>
  <c r="T877" i="7"/>
  <c r="T876" i="7"/>
  <c r="T875" i="7"/>
  <c r="T874" i="7"/>
  <c r="T873" i="7"/>
  <c r="T872" i="7"/>
  <c r="T871" i="7"/>
  <c r="T870" i="7"/>
  <c r="T869" i="7"/>
  <c r="T868" i="7"/>
  <c r="T867" i="7"/>
  <c r="T866" i="7"/>
  <c r="T865" i="7"/>
  <c r="T864" i="7"/>
  <c r="T863" i="7"/>
  <c r="T862" i="7"/>
  <c r="T861" i="7"/>
  <c r="T860" i="7"/>
  <c r="T859" i="7"/>
  <c r="T858" i="7"/>
  <c r="T857" i="7"/>
  <c r="T856" i="7"/>
  <c r="T855" i="7"/>
  <c r="T854" i="7"/>
  <c r="T853" i="7"/>
  <c r="T852" i="7"/>
  <c r="T851" i="7"/>
  <c r="T850" i="7"/>
  <c r="T849" i="7"/>
  <c r="T848" i="7"/>
  <c r="T847" i="7"/>
  <c r="T846" i="7"/>
  <c r="T845" i="7"/>
  <c r="T844" i="7"/>
  <c r="T843" i="7"/>
  <c r="T842" i="7"/>
  <c r="T841" i="7"/>
  <c r="T840" i="7"/>
  <c r="T839" i="7"/>
  <c r="T838" i="7"/>
  <c r="T837" i="7"/>
  <c r="T836" i="7"/>
  <c r="T835" i="7"/>
  <c r="T834" i="7"/>
  <c r="T833" i="7"/>
  <c r="T832" i="7"/>
  <c r="T831" i="7"/>
  <c r="T830" i="7"/>
  <c r="T829" i="7"/>
  <c r="T828" i="7"/>
  <c r="T827" i="7"/>
  <c r="T826" i="7"/>
  <c r="T825" i="7"/>
  <c r="S824" i="7"/>
  <c r="S823" i="7" s="1"/>
  <c r="R824" i="7"/>
  <c r="R823" i="7" s="1"/>
  <c r="Q824" i="7"/>
  <c r="Q823" i="7" s="1"/>
  <c r="P824" i="7"/>
  <c r="P823" i="7" s="1"/>
  <c r="O824" i="7"/>
  <c r="O823" i="7" s="1"/>
  <c r="N824" i="7"/>
  <c r="N823" i="7" s="1"/>
  <c r="M824" i="7"/>
  <c r="M823" i="7" s="1"/>
  <c r="L824" i="7"/>
  <c r="L823" i="7" s="1"/>
  <c r="K824" i="7"/>
  <c r="K823" i="7" s="1"/>
  <c r="J824" i="7"/>
  <c r="J823" i="7" s="1"/>
  <c r="I824" i="7"/>
  <c r="I823" i="7" s="1"/>
  <c r="H824" i="7"/>
  <c r="H823" i="7" s="1"/>
  <c r="Q38" i="1"/>
  <c r="T1061" i="7" l="1"/>
  <c r="H38" i="1" s="1"/>
  <c r="H32" i="1"/>
  <c r="Q1296" i="7"/>
  <c r="Q1348" i="7"/>
  <c r="Q1349" i="7" s="1"/>
  <c r="H29" i="1"/>
  <c r="S1077" i="7"/>
  <c r="S1078" i="7" s="1"/>
  <c r="G61" i="9"/>
  <c r="F62" i="9" s="1"/>
  <c r="T824" i="7"/>
  <c r="T1036" i="7"/>
  <c r="T1027" i="7"/>
  <c r="K47" i="2"/>
  <c r="J47" i="2"/>
  <c r="I47" i="2"/>
  <c r="H47" i="2"/>
  <c r="G47" i="2"/>
  <c r="F47" i="2"/>
  <c r="E47" i="2"/>
  <c r="D47" i="2"/>
  <c r="K45" i="2"/>
  <c r="J45" i="2"/>
  <c r="I45" i="2"/>
  <c r="H45" i="2"/>
  <c r="G45" i="2"/>
  <c r="F45" i="2"/>
  <c r="E45" i="2"/>
  <c r="D45" i="2"/>
  <c r="K43" i="2"/>
  <c r="J43" i="2"/>
  <c r="I43" i="2"/>
  <c r="H43" i="2"/>
  <c r="G43" i="2"/>
  <c r="F43" i="2"/>
  <c r="E43" i="2"/>
  <c r="D43" i="2"/>
  <c r="K41" i="2"/>
  <c r="J41" i="2"/>
  <c r="I41" i="2"/>
  <c r="H41" i="2"/>
  <c r="G41" i="2"/>
  <c r="F41" i="2"/>
  <c r="E41" i="2"/>
  <c r="D41" i="2"/>
  <c r="K39" i="2"/>
  <c r="J39" i="2"/>
  <c r="I39" i="2"/>
  <c r="H39" i="2"/>
  <c r="G39" i="2"/>
  <c r="F39" i="2"/>
  <c r="E39" i="2"/>
  <c r="D39" i="2"/>
  <c r="K37" i="2"/>
  <c r="J37" i="2"/>
  <c r="I37" i="2"/>
  <c r="H37" i="2"/>
  <c r="G37" i="2"/>
  <c r="F37" i="2"/>
  <c r="E37" i="2"/>
  <c r="D37" i="2"/>
  <c r="K35" i="2"/>
  <c r="J35" i="2"/>
  <c r="I35" i="2"/>
  <c r="H35" i="2"/>
  <c r="G35" i="2"/>
  <c r="F35" i="2"/>
  <c r="E35" i="2"/>
  <c r="D35" i="2"/>
  <c r="K33" i="2"/>
  <c r="J33" i="2"/>
  <c r="I33" i="2"/>
  <c r="H33" i="2"/>
  <c r="G33" i="2"/>
  <c r="F33" i="2"/>
  <c r="E33" i="2"/>
  <c r="D33" i="2"/>
  <c r="K31" i="2"/>
  <c r="J31" i="2"/>
  <c r="I31" i="2"/>
  <c r="H31" i="2"/>
  <c r="G31" i="2"/>
  <c r="F31" i="2"/>
  <c r="E31" i="2"/>
  <c r="D31" i="2"/>
  <c r="K29" i="2"/>
  <c r="J29" i="2"/>
  <c r="I29" i="2"/>
  <c r="H29" i="2"/>
  <c r="G29" i="2"/>
  <c r="F29" i="2"/>
  <c r="E29" i="2"/>
  <c r="D29" i="2"/>
  <c r="K27" i="2"/>
  <c r="J27" i="2"/>
  <c r="I27" i="2"/>
  <c r="H27" i="2"/>
  <c r="G27" i="2"/>
  <c r="F27" i="2"/>
  <c r="E27" i="2"/>
  <c r="D27" i="2"/>
  <c r="K25" i="2"/>
  <c r="J25" i="2"/>
  <c r="I25" i="2"/>
  <c r="H25" i="2"/>
  <c r="G25" i="2"/>
  <c r="F25" i="2"/>
  <c r="E25" i="2"/>
  <c r="D25" i="2"/>
  <c r="K23" i="2"/>
  <c r="J23" i="2"/>
  <c r="I23" i="2"/>
  <c r="H23" i="2"/>
  <c r="G23" i="2"/>
  <c r="F23" i="2"/>
  <c r="E23" i="2"/>
  <c r="D23" i="2"/>
  <c r="K21" i="2"/>
  <c r="J21" i="2"/>
  <c r="I21" i="2"/>
  <c r="H21" i="2"/>
  <c r="G21" i="2"/>
  <c r="F21" i="2"/>
  <c r="E21" i="2"/>
  <c r="D21" i="2"/>
  <c r="K19" i="2"/>
  <c r="J19" i="2"/>
  <c r="I19" i="2"/>
  <c r="H19" i="2"/>
  <c r="G19" i="2"/>
  <c r="F19" i="2"/>
  <c r="E19" i="2"/>
  <c r="D19" i="2"/>
  <c r="K17" i="2"/>
  <c r="J17" i="2"/>
  <c r="I17" i="2"/>
  <c r="H17" i="2"/>
  <c r="G17" i="2"/>
  <c r="F17" i="2"/>
  <c r="E17" i="2"/>
  <c r="D17" i="2"/>
  <c r="K97" i="2"/>
  <c r="J97" i="2"/>
  <c r="I97" i="2"/>
  <c r="H97" i="2"/>
  <c r="G97" i="2"/>
  <c r="F97" i="2"/>
  <c r="E97" i="2"/>
  <c r="D97" i="2"/>
  <c r="K95" i="2"/>
  <c r="J95" i="2"/>
  <c r="I95" i="2"/>
  <c r="H95" i="2"/>
  <c r="G95" i="2"/>
  <c r="F95" i="2"/>
  <c r="E95" i="2"/>
  <c r="D95" i="2"/>
  <c r="K93" i="2"/>
  <c r="J93" i="2"/>
  <c r="I93" i="2"/>
  <c r="H93" i="2"/>
  <c r="G93" i="2"/>
  <c r="F93" i="2"/>
  <c r="E93" i="2"/>
  <c r="D93" i="2"/>
  <c r="K91" i="2"/>
  <c r="J91" i="2"/>
  <c r="I91" i="2"/>
  <c r="H91" i="2"/>
  <c r="G91" i="2"/>
  <c r="F91" i="2"/>
  <c r="E91" i="2"/>
  <c r="D91" i="2"/>
  <c r="K89" i="2"/>
  <c r="J89" i="2"/>
  <c r="I89" i="2"/>
  <c r="H89" i="2"/>
  <c r="G89" i="2"/>
  <c r="F89" i="2"/>
  <c r="E89" i="2"/>
  <c r="D89" i="2"/>
  <c r="K87" i="2"/>
  <c r="J87" i="2"/>
  <c r="I87" i="2"/>
  <c r="H87" i="2"/>
  <c r="G87" i="2"/>
  <c r="F87" i="2"/>
  <c r="E87" i="2"/>
  <c r="D87" i="2"/>
  <c r="K85" i="2"/>
  <c r="J85" i="2"/>
  <c r="I85" i="2"/>
  <c r="H85" i="2"/>
  <c r="G85" i="2"/>
  <c r="F85" i="2"/>
  <c r="E85" i="2"/>
  <c r="D85" i="2"/>
  <c r="K83" i="2"/>
  <c r="J83" i="2"/>
  <c r="I83" i="2"/>
  <c r="H83" i="2"/>
  <c r="G83" i="2"/>
  <c r="F83" i="2"/>
  <c r="E83" i="2"/>
  <c r="D83" i="2"/>
  <c r="K81" i="2"/>
  <c r="J81" i="2"/>
  <c r="I81" i="2"/>
  <c r="H81" i="2"/>
  <c r="G81" i="2"/>
  <c r="F81" i="2"/>
  <c r="E81" i="2"/>
  <c r="D81" i="2"/>
  <c r="K79" i="2"/>
  <c r="J79" i="2"/>
  <c r="I79" i="2"/>
  <c r="H79" i="2"/>
  <c r="G79" i="2"/>
  <c r="F79" i="2"/>
  <c r="E79" i="2"/>
  <c r="D79" i="2"/>
  <c r="K77" i="2"/>
  <c r="J77" i="2"/>
  <c r="I77" i="2"/>
  <c r="H77" i="2"/>
  <c r="G77" i="2"/>
  <c r="F77" i="2"/>
  <c r="E77" i="2"/>
  <c r="D77" i="2"/>
  <c r="K75" i="2"/>
  <c r="J75" i="2"/>
  <c r="I75" i="2"/>
  <c r="H75" i="2"/>
  <c r="G75" i="2"/>
  <c r="F75" i="2"/>
  <c r="E75" i="2"/>
  <c r="D75" i="2"/>
  <c r="K73" i="2"/>
  <c r="J73" i="2"/>
  <c r="I73" i="2"/>
  <c r="H73" i="2"/>
  <c r="G73" i="2"/>
  <c r="F73" i="2"/>
  <c r="E73" i="2"/>
  <c r="D73" i="2"/>
  <c r="K71" i="2"/>
  <c r="J71" i="2"/>
  <c r="I71" i="2"/>
  <c r="H71" i="2"/>
  <c r="G71" i="2"/>
  <c r="F71" i="2"/>
  <c r="E71" i="2"/>
  <c r="D71" i="2"/>
  <c r="K69" i="2"/>
  <c r="J69" i="2"/>
  <c r="I69" i="2"/>
  <c r="H69" i="2"/>
  <c r="G69" i="2"/>
  <c r="F69" i="2"/>
  <c r="E69" i="2"/>
  <c r="D69" i="2"/>
  <c r="K67" i="2"/>
  <c r="J67" i="2"/>
  <c r="I67" i="2"/>
  <c r="H67" i="2"/>
  <c r="G67" i="2"/>
  <c r="F67" i="2"/>
  <c r="E67" i="2"/>
  <c r="D67" i="2"/>
  <c r="K65" i="2"/>
  <c r="J65" i="2"/>
  <c r="I65" i="2"/>
  <c r="H65" i="2"/>
  <c r="G65" i="2"/>
  <c r="F65" i="2"/>
  <c r="E65" i="2"/>
  <c r="D65" i="2"/>
  <c r="K63" i="2"/>
  <c r="J63" i="2"/>
  <c r="I63" i="2"/>
  <c r="H63" i="2"/>
  <c r="G63" i="2"/>
  <c r="F63" i="2"/>
  <c r="E63" i="2"/>
  <c r="D63" i="2"/>
  <c r="K61" i="2"/>
  <c r="J61" i="2"/>
  <c r="I61" i="2"/>
  <c r="H61" i="2"/>
  <c r="G61" i="2"/>
  <c r="F61" i="2"/>
  <c r="E61" i="2"/>
  <c r="D61" i="2"/>
  <c r="K59" i="2"/>
  <c r="J59" i="2"/>
  <c r="I59" i="2"/>
  <c r="H59" i="2"/>
  <c r="G59" i="2"/>
  <c r="F59" i="2"/>
  <c r="E59" i="2"/>
  <c r="D59" i="2"/>
  <c r="K57" i="2"/>
  <c r="J57" i="2"/>
  <c r="I57" i="2"/>
  <c r="H57" i="2"/>
  <c r="G57" i="2"/>
  <c r="F57" i="2"/>
  <c r="E57" i="2"/>
  <c r="D57" i="2"/>
  <c r="K55" i="2"/>
  <c r="J55" i="2"/>
  <c r="I55" i="2"/>
  <c r="H55" i="2"/>
  <c r="G55" i="2"/>
  <c r="F55" i="2"/>
  <c r="E55" i="2"/>
  <c r="D55" i="2"/>
  <c r="K53" i="2"/>
  <c r="J53" i="2"/>
  <c r="I53" i="2"/>
  <c r="H53" i="2"/>
  <c r="G53" i="2"/>
  <c r="F53" i="2"/>
  <c r="E53" i="2"/>
  <c r="D53" i="2"/>
  <c r="K51" i="2"/>
  <c r="J51" i="2"/>
  <c r="I51" i="2"/>
  <c r="H51" i="2"/>
  <c r="G51" i="2"/>
  <c r="F51" i="2"/>
  <c r="E51" i="2"/>
  <c r="D51" i="2"/>
  <c r="K49" i="2"/>
  <c r="J49" i="2"/>
  <c r="I49" i="2"/>
  <c r="H49" i="2"/>
  <c r="G49" i="2"/>
  <c r="F49" i="2"/>
  <c r="E49" i="2"/>
  <c r="D49" i="2"/>
  <c r="K147" i="2"/>
  <c r="J147" i="2"/>
  <c r="I147" i="2"/>
  <c r="H147" i="2"/>
  <c r="G147" i="2"/>
  <c r="F147" i="2"/>
  <c r="E147" i="2"/>
  <c r="D147" i="2"/>
  <c r="K145" i="2"/>
  <c r="J145" i="2"/>
  <c r="I145" i="2"/>
  <c r="H145" i="2"/>
  <c r="G145" i="2"/>
  <c r="F145" i="2"/>
  <c r="E145" i="2"/>
  <c r="D145" i="2"/>
  <c r="K143" i="2"/>
  <c r="J143" i="2"/>
  <c r="I143" i="2"/>
  <c r="H143" i="2"/>
  <c r="G143" i="2"/>
  <c r="F143" i="2"/>
  <c r="E143" i="2"/>
  <c r="D143" i="2"/>
  <c r="K141" i="2"/>
  <c r="J141" i="2"/>
  <c r="I141" i="2"/>
  <c r="H141" i="2"/>
  <c r="G141" i="2"/>
  <c r="F141" i="2"/>
  <c r="E141" i="2"/>
  <c r="D141" i="2"/>
  <c r="K139" i="2"/>
  <c r="J139" i="2"/>
  <c r="I139" i="2"/>
  <c r="H139" i="2"/>
  <c r="G139" i="2"/>
  <c r="F139" i="2"/>
  <c r="E139" i="2"/>
  <c r="D139" i="2"/>
  <c r="K137" i="2"/>
  <c r="J137" i="2"/>
  <c r="I137" i="2"/>
  <c r="H137" i="2"/>
  <c r="G137" i="2"/>
  <c r="F137" i="2"/>
  <c r="E137" i="2"/>
  <c r="D137" i="2"/>
  <c r="K135" i="2"/>
  <c r="J135" i="2"/>
  <c r="I135" i="2"/>
  <c r="H135" i="2"/>
  <c r="G135" i="2"/>
  <c r="F135" i="2"/>
  <c r="E135" i="2"/>
  <c r="D135" i="2"/>
  <c r="K133" i="2"/>
  <c r="J133" i="2"/>
  <c r="I133" i="2"/>
  <c r="H133" i="2"/>
  <c r="G133" i="2"/>
  <c r="F133" i="2"/>
  <c r="E133" i="2"/>
  <c r="D133" i="2"/>
  <c r="K131" i="2"/>
  <c r="J131" i="2"/>
  <c r="I131" i="2"/>
  <c r="H131" i="2"/>
  <c r="G131" i="2"/>
  <c r="F131" i="2"/>
  <c r="E131" i="2"/>
  <c r="D131" i="2"/>
  <c r="K129" i="2"/>
  <c r="J129" i="2"/>
  <c r="I129" i="2"/>
  <c r="H129" i="2"/>
  <c r="G129" i="2"/>
  <c r="F129" i="2"/>
  <c r="E129" i="2"/>
  <c r="D129" i="2"/>
  <c r="K127" i="2"/>
  <c r="J127" i="2"/>
  <c r="I127" i="2"/>
  <c r="H127" i="2"/>
  <c r="G127" i="2"/>
  <c r="F127" i="2"/>
  <c r="E127" i="2"/>
  <c r="D127" i="2"/>
  <c r="K125" i="2"/>
  <c r="J125" i="2"/>
  <c r="I125" i="2"/>
  <c r="H125" i="2"/>
  <c r="G125" i="2"/>
  <c r="F125" i="2"/>
  <c r="E125" i="2"/>
  <c r="D125" i="2"/>
  <c r="K123" i="2"/>
  <c r="J123" i="2"/>
  <c r="I123" i="2"/>
  <c r="H123" i="2"/>
  <c r="G123" i="2"/>
  <c r="F123" i="2"/>
  <c r="E123" i="2"/>
  <c r="D123" i="2"/>
  <c r="K121" i="2"/>
  <c r="J121" i="2"/>
  <c r="I121" i="2"/>
  <c r="H121" i="2"/>
  <c r="G121" i="2"/>
  <c r="F121" i="2"/>
  <c r="E121" i="2"/>
  <c r="D121" i="2"/>
  <c r="K119" i="2"/>
  <c r="J119" i="2"/>
  <c r="I119" i="2"/>
  <c r="H119" i="2"/>
  <c r="G119" i="2"/>
  <c r="F119" i="2"/>
  <c r="E119" i="2"/>
  <c r="D119" i="2"/>
  <c r="K117" i="2"/>
  <c r="J117" i="2"/>
  <c r="I117" i="2"/>
  <c r="H117" i="2"/>
  <c r="G117" i="2"/>
  <c r="F117" i="2"/>
  <c r="E117" i="2"/>
  <c r="D117" i="2"/>
  <c r="K115" i="2"/>
  <c r="J115" i="2"/>
  <c r="I115" i="2"/>
  <c r="H115" i="2"/>
  <c r="G115" i="2"/>
  <c r="F115" i="2"/>
  <c r="E115" i="2"/>
  <c r="D115" i="2"/>
  <c r="K113" i="2"/>
  <c r="J113" i="2"/>
  <c r="I113" i="2"/>
  <c r="H113" i="2"/>
  <c r="G113" i="2"/>
  <c r="F113" i="2"/>
  <c r="E113" i="2"/>
  <c r="D113" i="2"/>
  <c r="K111" i="2"/>
  <c r="J111" i="2"/>
  <c r="I111" i="2"/>
  <c r="H111" i="2"/>
  <c r="G111" i="2"/>
  <c r="F111" i="2"/>
  <c r="E111" i="2"/>
  <c r="D111" i="2"/>
  <c r="K109" i="2"/>
  <c r="J109" i="2"/>
  <c r="I109" i="2"/>
  <c r="H109" i="2"/>
  <c r="G109" i="2"/>
  <c r="F109" i="2"/>
  <c r="E109" i="2"/>
  <c r="D109" i="2"/>
  <c r="K107" i="2"/>
  <c r="J107" i="2"/>
  <c r="I107" i="2"/>
  <c r="H107" i="2"/>
  <c r="G107" i="2"/>
  <c r="F107" i="2"/>
  <c r="E107" i="2"/>
  <c r="D107" i="2"/>
  <c r="K105" i="2"/>
  <c r="J105" i="2"/>
  <c r="I105" i="2"/>
  <c r="H105" i="2"/>
  <c r="G105" i="2"/>
  <c r="F105" i="2"/>
  <c r="E105" i="2"/>
  <c r="D105" i="2"/>
  <c r="K103" i="2"/>
  <c r="J103" i="2"/>
  <c r="I103" i="2"/>
  <c r="H103" i="2"/>
  <c r="G103" i="2"/>
  <c r="F103" i="2"/>
  <c r="E103" i="2"/>
  <c r="D103" i="2"/>
  <c r="K101" i="2"/>
  <c r="J101" i="2"/>
  <c r="I101" i="2"/>
  <c r="H101" i="2"/>
  <c r="G101" i="2"/>
  <c r="F101" i="2"/>
  <c r="E101" i="2"/>
  <c r="D101" i="2"/>
  <c r="K99" i="2"/>
  <c r="J99" i="2"/>
  <c r="I99" i="2"/>
  <c r="H99" i="2"/>
  <c r="G99" i="2"/>
  <c r="F99" i="2"/>
  <c r="E99" i="2"/>
  <c r="D99" i="2"/>
  <c r="K197" i="2"/>
  <c r="J197" i="2"/>
  <c r="I197" i="2"/>
  <c r="H197" i="2"/>
  <c r="G197" i="2"/>
  <c r="F197" i="2"/>
  <c r="E197" i="2"/>
  <c r="D197" i="2"/>
  <c r="K195" i="2"/>
  <c r="J195" i="2"/>
  <c r="I195" i="2"/>
  <c r="H195" i="2"/>
  <c r="G195" i="2"/>
  <c r="F195" i="2"/>
  <c r="E195" i="2"/>
  <c r="D195" i="2"/>
  <c r="K193" i="2"/>
  <c r="J193" i="2"/>
  <c r="I193" i="2"/>
  <c r="H193" i="2"/>
  <c r="G193" i="2"/>
  <c r="F193" i="2"/>
  <c r="E193" i="2"/>
  <c r="D193" i="2"/>
  <c r="K191" i="2"/>
  <c r="J191" i="2"/>
  <c r="I191" i="2"/>
  <c r="H191" i="2"/>
  <c r="G191" i="2"/>
  <c r="F191" i="2"/>
  <c r="E191" i="2"/>
  <c r="D191" i="2"/>
  <c r="K189" i="2"/>
  <c r="J189" i="2"/>
  <c r="I189" i="2"/>
  <c r="H189" i="2"/>
  <c r="G189" i="2"/>
  <c r="F189" i="2"/>
  <c r="E189" i="2"/>
  <c r="D189" i="2"/>
  <c r="K187" i="2"/>
  <c r="J187" i="2"/>
  <c r="I187" i="2"/>
  <c r="H187" i="2"/>
  <c r="G187" i="2"/>
  <c r="F187" i="2"/>
  <c r="E187" i="2"/>
  <c r="D187" i="2"/>
  <c r="K185" i="2"/>
  <c r="J185" i="2"/>
  <c r="I185" i="2"/>
  <c r="H185" i="2"/>
  <c r="G185" i="2"/>
  <c r="F185" i="2"/>
  <c r="E185" i="2"/>
  <c r="D185" i="2"/>
  <c r="K183" i="2"/>
  <c r="J183" i="2"/>
  <c r="I183" i="2"/>
  <c r="H183" i="2"/>
  <c r="G183" i="2"/>
  <c r="F183" i="2"/>
  <c r="E183" i="2"/>
  <c r="D183" i="2"/>
  <c r="K181" i="2"/>
  <c r="J181" i="2"/>
  <c r="I181" i="2"/>
  <c r="H181" i="2"/>
  <c r="G181" i="2"/>
  <c r="F181" i="2"/>
  <c r="E181" i="2"/>
  <c r="D181" i="2"/>
  <c r="K179" i="2"/>
  <c r="J179" i="2"/>
  <c r="I179" i="2"/>
  <c r="H179" i="2"/>
  <c r="G179" i="2"/>
  <c r="F179" i="2"/>
  <c r="E179" i="2"/>
  <c r="D179" i="2"/>
  <c r="K177" i="2"/>
  <c r="J177" i="2"/>
  <c r="I177" i="2"/>
  <c r="H177" i="2"/>
  <c r="G177" i="2"/>
  <c r="F177" i="2"/>
  <c r="E177" i="2"/>
  <c r="D177" i="2"/>
  <c r="K175" i="2"/>
  <c r="J175" i="2"/>
  <c r="I175" i="2"/>
  <c r="H175" i="2"/>
  <c r="G175" i="2"/>
  <c r="F175" i="2"/>
  <c r="E175" i="2"/>
  <c r="D175" i="2"/>
  <c r="K173" i="2"/>
  <c r="J173" i="2"/>
  <c r="I173" i="2"/>
  <c r="H173" i="2"/>
  <c r="G173" i="2"/>
  <c r="F173" i="2"/>
  <c r="E173" i="2"/>
  <c r="D173" i="2"/>
  <c r="K171" i="2"/>
  <c r="J171" i="2"/>
  <c r="I171" i="2"/>
  <c r="H171" i="2"/>
  <c r="G171" i="2"/>
  <c r="F171" i="2"/>
  <c r="E171" i="2"/>
  <c r="D171" i="2"/>
  <c r="K169" i="2"/>
  <c r="J169" i="2"/>
  <c r="I169" i="2"/>
  <c r="H169" i="2"/>
  <c r="G169" i="2"/>
  <c r="F169" i="2"/>
  <c r="E169" i="2"/>
  <c r="D169" i="2"/>
  <c r="K167" i="2"/>
  <c r="J167" i="2"/>
  <c r="I167" i="2"/>
  <c r="H167" i="2"/>
  <c r="G167" i="2"/>
  <c r="F167" i="2"/>
  <c r="E167" i="2"/>
  <c r="D167" i="2"/>
  <c r="K165" i="2"/>
  <c r="J165" i="2"/>
  <c r="I165" i="2"/>
  <c r="H165" i="2"/>
  <c r="G165" i="2"/>
  <c r="F165" i="2"/>
  <c r="E165" i="2"/>
  <c r="D165" i="2"/>
  <c r="K163" i="2"/>
  <c r="J163" i="2"/>
  <c r="I163" i="2"/>
  <c r="H163" i="2"/>
  <c r="G163" i="2"/>
  <c r="F163" i="2"/>
  <c r="E163" i="2"/>
  <c r="D163" i="2"/>
  <c r="K161" i="2"/>
  <c r="J161" i="2"/>
  <c r="I161" i="2"/>
  <c r="H161" i="2"/>
  <c r="G161" i="2"/>
  <c r="F161" i="2"/>
  <c r="E161" i="2"/>
  <c r="D161" i="2"/>
  <c r="K159" i="2"/>
  <c r="J159" i="2"/>
  <c r="I159" i="2"/>
  <c r="H159" i="2"/>
  <c r="G159" i="2"/>
  <c r="F159" i="2"/>
  <c r="E159" i="2"/>
  <c r="D159" i="2"/>
  <c r="K157" i="2"/>
  <c r="J157" i="2"/>
  <c r="I157" i="2"/>
  <c r="H157" i="2"/>
  <c r="G157" i="2"/>
  <c r="F157" i="2"/>
  <c r="E157" i="2"/>
  <c r="D157" i="2"/>
  <c r="K155" i="2"/>
  <c r="J155" i="2"/>
  <c r="I155" i="2"/>
  <c r="H155" i="2"/>
  <c r="G155" i="2"/>
  <c r="F155" i="2"/>
  <c r="E155" i="2"/>
  <c r="D155" i="2"/>
  <c r="K153" i="2"/>
  <c r="J153" i="2"/>
  <c r="I153" i="2"/>
  <c r="H153" i="2"/>
  <c r="G153" i="2"/>
  <c r="F153" i="2"/>
  <c r="E153" i="2"/>
  <c r="D153" i="2"/>
  <c r="K151" i="2"/>
  <c r="J151" i="2"/>
  <c r="I151" i="2"/>
  <c r="H151" i="2"/>
  <c r="G151" i="2"/>
  <c r="F151" i="2"/>
  <c r="E151" i="2"/>
  <c r="D151" i="2"/>
  <c r="K149" i="2"/>
  <c r="J149" i="2"/>
  <c r="I149" i="2"/>
  <c r="H149" i="2"/>
  <c r="G149" i="2"/>
  <c r="F149" i="2"/>
  <c r="E149" i="2"/>
  <c r="D149" i="2"/>
  <c r="K247" i="2"/>
  <c r="J247" i="2"/>
  <c r="I247" i="2"/>
  <c r="H247" i="2"/>
  <c r="G247" i="2"/>
  <c r="F247" i="2"/>
  <c r="E247" i="2"/>
  <c r="D247" i="2"/>
  <c r="K245" i="2"/>
  <c r="J245" i="2"/>
  <c r="I245" i="2"/>
  <c r="H245" i="2"/>
  <c r="G245" i="2"/>
  <c r="F245" i="2"/>
  <c r="E245" i="2"/>
  <c r="D245" i="2"/>
  <c r="K243" i="2"/>
  <c r="J243" i="2"/>
  <c r="I243" i="2"/>
  <c r="H243" i="2"/>
  <c r="G243" i="2"/>
  <c r="F243" i="2"/>
  <c r="E243" i="2"/>
  <c r="D243" i="2"/>
  <c r="K241" i="2"/>
  <c r="J241" i="2"/>
  <c r="I241" i="2"/>
  <c r="H241" i="2"/>
  <c r="G241" i="2"/>
  <c r="F241" i="2"/>
  <c r="E241" i="2"/>
  <c r="D241" i="2"/>
  <c r="K239" i="2"/>
  <c r="J239" i="2"/>
  <c r="I239" i="2"/>
  <c r="H239" i="2"/>
  <c r="G239" i="2"/>
  <c r="F239" i="2"/>
  <c r="E239" i="2"/>
  <c r="D239" i="2"/>
  <c r="K237" i="2"/>
  <c r="J237" i="2"/>
  <c r="I237" i="2"/>
  <c r="H237" i="2"/>
  <c r="G237" i="2"/>
  <c r="F237" i="2"/>
  <c r="E237" i="2"/>
  <c r="D237" i="2"/>
  <c r="K235" i="2"/>
  <c r="J235" i="2"/>
  <c r="I235" i="2"/>
  <c r="H235" i="2"/>
  <c r="G235" i="2"/>
  <c r="F235" i="2"/>
  <c r="E235" i="2"/>
  <c r="D235" i="2"/>
  <c r="K233" i="2"/>
  <c r="J233" i="2"/>
  <c r="I233" i="2"/>
  <c r="H233" i="2"/>
  <c r="G233" i="2"/>
  <c r="F233" i="2"/>
  <c r="E233" i="2"/>
  <c r="D233" i="2"/>
  <c r="K231" i="2"/>
  <c r="J231" i="2"/>
  <c r="I231" i="2"/>
  <c r="H231" i="2"/>
  <c r="G231" i="2"/>
  <c r="F231" i="2"/>
  <c r="E231" i="2"/>
  <c r="D231" i="2"/>
  <c r="K229" i="2"/>
  <c r="J229" i="2"/>
  <c r="I229" i="2"/>
  <c r="H229" i="2"/>
  <c r="G229" i="2"/>
  <c r="F229" i="2"/>
  <c r="E229" i="2"/>
  <c r="D229" i="2"/>
  <c r="K227" i="2"/>
  <c r="J227" i="2"/>
  <c r="I227" i="2"/>
  <c r="H227" i="2"/>
  <c r="G227" i="2"/>
  <c r="F227" i="2"/>
  <c r="E227" i="2"/>
  <c r="D227" i="2"/>
  <c r="K225" i="2"/>
  <c r="J225" i="2"/>
  <c r="I225" i="2"/>
  <c r="H225" i="2"/>
  <c r="G225" i="2"/>
  <c r="F225" i="2"/>
  <c r="E225" i="2"/>
  <c r="D225" i="2"/>
  <c r="K223" i="2"/>
  <c r="J223" i="2"/>
  <c r="I223" i="2"/>
  <c r="H223" i="2"/>
  <c r="G223" i="2"/>
  <c r="F223" i="2"/>
  <c r="E223" i="2"/>
  <c r="D223" i="2"/>
  <c r="K221" i="2"/>
  <c r="J221" i="2"/>
  <c r="I221" i="2"/>
  <c r="H221" i="2"/>
  <c r="G221" i="2"/>
  <c r="F221" i="2"/>
  <c r="E221" i="2"/>
  <c r="D221" i="2"/>
  <c r="K219" i="2"/>
  <c r="J219" i="2"/>
  <c r="I219" i="2"/>
  <c r="H219" i="2"/>
  <c r="G219" i="2"/>
  <c r="F219" i="2"/>
  <c r="E219" i="2"/>
  <c r="D219" i="2"/>
  <c r="K217" i="2"/>
  <c r="J217" i="2"/>
  <c r="I217" i="2"/>
  <c r="H217" i="2"/>
  <c r="G217" i="2"/>
  <c r="F217" i="2"/>
  <c r="E217" i="2"/>
  <c r="D217" i="2"/>
  <c r="K215" i="2"/>
  <c r="J215" i="2"/>
  <c r="I215" i="2"/>
  <c r="H215" i="2"/>
  <c r="G215" i="2"/>
  <c r="F215" i="2"/>
  <c r="E215" i="2"/>
  <c r="D215" i="2"/>
  <c r="K213" i="2"/>
  <c r="J213" i="2"/>
  <c r="I213" i="2"/>
  <c r="H213" i="2"/>
  <c r="G213" i="2"/>
  <c r="F213" i="2"/>
  <c r="E213" i="2"/>
  <c r="D213" i="2"/>
  <c r="K211" i="2"/>
  <c r="J211" i="2"/>
  <c r="I211" i="2"/>
  <c r="H211" i="2"/>
  <c r="G211" i="2"/>
  <c r="F211" i="2"/>
  <c r="E211" i="2"/>
  <c r="D211" i="2"/>
  <c r="K209" i="2"/>
  <c r="J209" i="2"/>
  <c r="I209" i="2"/>
  <c r="H209" i="2"/>
  <c r="G209" i="2"/>
  <c r="F209" i="2"/>
  <c r="E209" i="2"/>
  <c r="D209" i="2"/>
  <c r="K207" i="2"/>
  <c r="J207" i="2"/>
  <c r="I207" i="2"/>
  <c r="H207" i="2"/>
  <c r="G207" i="2"/>
  <c r="F207" i="2"/>
  <c r="E207" i="2"/>
  <c r="D207" i="2"/>
  <c r="K205" i="2"/>
  <c r="J205" i="2"/>
  <c r="I205" i="2"/>
  <c r="H205" i="2"/>
  <c r="G205" i="2"/>
  <c r="F205" i="2"/>
  <c r="E205" i="2"/>
  <c r="D205" i="2"/>
  <c r="K203" i="2"/>
  <c r="J203" i="2"/>
  <c r="I203" i="2"/>
  <c r="H203" i="2"/>
  <c r="G203" i="2"/>
  <c r="F203" i="2"/>
  <c r="E203" i="2"/>
  <c r="D203" i="2"/>
  <c r="K201" i="2"/>
  <c r="J201" i="2"/>
  <c r="I201" i="2"/>
  <c r="H201" i="2"/>
  <c r="G201" i="2"/>
  <c r="F201" i="2"/>
  <c r="E201" i="2"/>
  <c r="D201" i="2"/>
  <c r="K199" i="2"/>
  <c r="J199" i="2"/>
  <c r="I199" i="2"/>
  <c r="H199" i="2"/>
  <c r="G199" i="2"/>
  <c r="F199" i="2"/>
  <c r="E199" i="2"/>
  <c r="D199" i="2"/>
  <c r="K297" i="2"/>
  <c r="J297" i="2"/>
  <c r="I297" i="2"/>
  <c r="H297" i="2"/>
  <c r="G297" i="2"/>
  <c r="F297" i="2"/>
  <c r="E297" i="2"/>
  <c r="D297" i="2"/>
  <c r="K295" i="2"/>
  <c r="J295" i="2"/>
  <c r="I295" i="2"/>
  <c r="H295" i="2"/>
  <c r="G295" i="2"/>
  <c r="F295" i="2"/>
  <c r="E295" i="2"/>
  <c r="D295" i="2"/>
  <c r="K293" i="2"/>
  <c r="J293" i="2"/>
  <c r="I293" i="2"/>
  <c r="H293" i="2"/>
  <c r="G293" i="2"/>
  <c r="F293" i="2"/>
  <c r="E293" i="2"/>
  <c r="D293" i="2"/>
  <c r="K291" i="2"/>
  <c r="J291" i="2"/>
  <c r="I291" i="2"/>
  <c r="H291" i="2"/>
  <c r="G291" i="2"/>
  <c r="F291" i="2"/>
  <c r="E291" i="2"/>
  <c r="D291" i="2"/>
  <c r="K289" i="2"/>
  <c r="J289" i="2"/>
  <c r="I289" i="2"/>
  <c r="H289" i="2"/>
  <c r="G289" i="2"/>
  <c r="F289" i="2"/>
  <c r="E289" i="2"/>
  <c r="D289" i="2"/>
  <c r="K287" i="2"/>
  <c r="J287" i="2"/>
  <c r="I287" i="2"/>
  <c r="H287" i="2"/>
  <c r="G287" i="2"/>
  <c r="F287" i="2"/>
  <c r="E287" i="2"/>
  <c r="D287" i="2"/>
  <c r="K285" i="2"/>
  <c r="J285" i="2"/>
  <c r="I285" i="2"/>
  <c r="H285" i="2"/>
  <c r="G285" i="2"/>
  <c r="F285" i="2"/>
  <c r="E285" i="2"/>
  <c r="D285" i="2"/>
  <c r="K283" i="2"/>
  <c r="J283" i="2"/>
  <c r="I283" i="2"/>
  <c r="H283" i="2"/>
  <c r="G283" i="2"/>
  <c r="F283" i="2"/>
  <c r="E283" i="2"/>
  <c r="D283" i="2"/>
  <c r="K281" i="2"/>
  <c r="J281" i="2"/>
  <c r="I281" i="2"/>
  <c r="H281" i="2"/>
  <c r="G281" i="2"/>
  <c r="F281" i="2"/>
  <c r="E281" i="2"/>
  <c r="D281" i="2"/>
  <c r="K279" i="2"/>
  <c r="J279" i="2"/>
  <c r="I279" i="2"/>
  <c r="H279" i="2"/>
  <c r="G279" i="2"/>
  <c r="F279" i="2"/>
  <c r="E279" i="2"/>
  <c r="D279" i="2"/>
  <c r="K277" i="2"/>
  <c r="J277" i="2"/>
  <c r="I277" i="2"/>
  <c r="H277" i="2"/>
  <c r="G277" i="2"/>
  <c r="F277" i="2"/>
  <c r="E277" i="2"/>
  <c r="D277" i="2"/>
  <c r="K275" i="2"/>
  <c r="J275" i="2"/>
  <c r="I275" i="2"/>
  <c r="H275" i="2"/>
  <c r="G275" i="2"/>
  <c r="F275" i="2"/>
  <c r="E275" i="2"/>
  <c r="D275" i="2"/>
  <c r="K273" i="2"/>
  <c r="J273" i="2"/>
  <c r="I273" i="2"/>
  <c r="H273" i="2"/>
  <c r="G273" i="2"/>
  <c r="F273" i="2"/>
  <c r="E273" i="2"/>
  <c r="D273" i="2"/>
  <c r="K271" i="2"/>
  <c r="J271" i="2"/>
  <c r="I271" i="2"/>
  <c r="H271" i="2"/>
  <c r="G271" i="2"/>
  <c r="F271" i="2"/>
  <c r="E271" i="2"/>
  <c r="D271" i="2"/>
  <c r="K269" i="2"/>
  <c r="J269" i="2"/>
  <c r="I269" i="2"/>
  <c r="H269" i="2"/>
  <c r="G269" i="2"/>
  <c r="F269" i="2"/>
  <c r="E269" i="2"/>
  <c r="D269" i="2"/>
  <c r="K267" i="2"/>
  <c r="J267" i="2"/>
  <c r="I267" i="2"/>
  <c r="H267" i="2"/>
  <c r="G267" i="2"/>
  <c r="F267" i="2"/>
  <c r="E267" i="2"/>
  <c r="D267" i="2"/>
  <c r="K265" i="2"/>
  <c r="J265" i="2"/>
  <c r="I265" i="2"/>
  <c r="H265" i="2"/>
  <c r="G265" i="2"/>
  <c r="F265" i="2"/>
  <c r="E265" i="2"/>
  <c r="D265" i="2"/>
  <c r="K263" i="2"/>
  <c r="J263" i="2"/>
  <c r="I263" i="2"/>
  <c r="H263" i="2"/>
  <c r="G263" i="2"/>
  <c r="F263" i="2"/>
  <c r="E263" i="2"/>
  <c r="D263" i="2"/>
  <c r="K261" i="2"/>
  <c r="J261" i="2"/>
  <c r="I261" i="2"/>
  <c r="H261" i="2"/>
  <c r="G261" i="2"/>
  <c r="F261" i="2"/>
  <c r="E261" i="2"/>
  <c r="D261" i="2"/>
  <c r="K259" i="2"/>
  <c r="J259" i="2"/>
  <c r="I259" i="2"/>
  <c r="H259" i="2"/>
  <c r="G259" i="2"/>
  <c r="F259" i="2"/>
  <c r="E259" i="2"/>
  <c r="D259" i="2"/>
  <c r="K257" i="2"/>
  <c r="J257" i="2"/>
  <c r="I257" i="2"/>
  <c r="H257" i="2"/>
  <c r="G257" i="2"/>
  <c r="F257" i="2"/>
  <c r="E257" i="2"/>
  <c r="D257" i="2"/>
  <c r="K255" i="2"/>
  <c r="J255" i="2"/>
  <c r="I255" i="2"/>
  <c r="H255" i="2"/>
  <c r="G255" i="2"/>
  <c r="F255" i="2"/>
  <c r="E255" i="2"/>
  <c r="D255" i="2"/>
  <c r="K253" i="2"/>
  <c r="J253" i="2"/>
  <c r="I253" i="2"/>
  <c r="H253" i="2"/>
  <c r="G253" i="2"/>
  <c r="F253" i="2"/>
  <c r="E253" i="2"/>
  <c r="D253" i="2"/>
  <c r="K251" i="2"/>
  <c r="J251" i="2"/>
  <c r="I251" i="2"/>
  <c r="H251" i="2"/>
  <c r="G251" i="2"/>
  <c r="F251" i="2"/>
  <c r="E251" i="2"/>
  <c r="D251" i="2"/>
  <c r="K249" i="2"/>
  <c r="J249" i="2"/>
  <c r="I249" i="2"/>
  <c r="H249" i="2"/>
  <c r="G249" i="2"/>
  <c r="F249" i="2"/>
  <c r="E249" i="2"/>
  <c r="D249" i="2"/>
  <c r="K347" i="2"/>
  <c r="J347" i="2"/>
  <c r="I347" i="2"/>
  <c r="H347" i="2"/>
  <c r="G347" i="2"/>
  <c r="F347" i="2"/>
  <c r="E347" i="2"/>
  <c r="D347" i="2"/>
  <c r="K345" i="2"/>
  <c r="J345" i="2"/>
  <c r="I345" i="2"/>
  <c r="H345" i="2"/>
  <c r="G345" i="2"/>
  <c r="F345" i="2"/>
  <c r="E345" i="2"/>
  <c r="D345" i="2"/>
  <c r="K343" i="2"/>
  <c r="J343" i="2"/>
  <c r="I343" i="2"/>
  <c r="H343" i="2"/>
  <c r="G343" i="2"/>
  <c r="F343" i="2"/>
  <c r="E343" i="2"/>
  <c r="D343" i="2"/>
  <c r="K341" i="2"/>
  <c r="J341" i="2"/>
  <c r="I341" i="2"/>
  <c r="H341" i="2"/>
  <c r="G341" i="2"/>
  <c r="F341" i="2"/>
  <c r="E341" i="2"/>
  <c r="D341" i="2"/>
  <c r="K339" i="2"/>
  <c r="J339" i="2"/>
  <c r="I339" i="2"/>
  <c r="H339" i="2"/>
  <c r="G339" i="2"/>
  <c r="F339" i="2"/>
  <c r="E339" i="2"/>
  <c r="D339" i="2"/>
  <c r="K337" i="2"/>
  <c r="J337" i="2"/>
  <c r="I337" i="2"/>
  <c r="H337" i="2"/>
  <c r="G337" i="2"/>
  <c r="F337" i="2"/>
  <c r="E337" i="2"/>
  <c r="D337" i="2"/>
  <c r="K335" i="2"/>
  <c r="J335" i="2"/>
  <c r="I335" i="2"/>
  <c r="H335" i="2"/>
  <c r="G335" i="2"/>
  <c r="F335" i="2"/>
  <c r="E335" i="2"/>
  <c r="D335" i="2"/>
  <c r="K333" i="2"/>
  <c r="J333" i="2"/>
  <c r="I333" i="2"/>
  <c r="H333" i="2"/>
  <c r="G333" i="2"/>
  <c r="F333" i="2"/>
  <c r="E333" i="2"/>
  <c r="D333" i="2"/>
  <c r="K331" i="2"/>
  <c r="J331" i="2"/>
  <c r="I331" i="2"/>
  <c r="H331" i="2"/>
  <c r="G331" i="2"/>
  <c r="F331" i="2"/>
  <c r="E331" i="2"/>
  <c r="D331" i="2"/>
  <c r="K329" i="2"/>
  <c r="J329" i="2"/>
  <c r="I329" i="2"/>
  <c r="H329" i="2"/>
  <c r="G329" i="2"/>
  <c r="F329" i="2"/>
  <c r="E329" i="2"/>
  <c r="D329" i="2"/>
  <c r="K327" i="2"/>
  <c r="J327" i="2"/>
  <c r="I327" i="2"/>
  <c r="H327" i="2"/>
  <c r="G327" i="2"/>
  <c r="F327" i="2"/>
  <c r="E327" i="2"/>
  <c r="D327" i="2"/>
  <c r="K325" i="2"/>
  <c r="J325" i="2"/>
  <c r="I325" i="2"/>
  <c r="H325" i="2"/>
  <c r="G325" i="2"/>
  <c r="F325" i="2"/>
  <c r="E325" i="2"/>
  <c r="D325" i="2"/>
  <c r="K323" i="2"/>
  <c r="J323" i="2"/>
  <c r="I323" i="2"/>
  <c r="H323" i="2"/>
  <c r="G323" i="2"/>
  <c r="F323" i="2"/>
  <c r="E323" i="2"/>
  <c r="D323" i="2"/>
  <c r="K321" i="2"/>
  <c r="J321" i="2"/>
  <c r="I321" i="2"/>
  <c r="H321" i="2"/>
  <c r="G321" i="2"/>
  <c r="F321" i="2"/>
  <c r="E321" i="2"/>
  <c r="D321" i="2"/>
  <c r="K319" i="2"/>
  <c r="J319" i="2"/>
  <c r="I319" i="2"/>
  <c r="H319" i="2"/>
  <c r="G319" i="2"/>
  <c r="F319" i="2"/>
  <c r="E319" i="2"/>
  <c r="D319" i="2"/>
  <c r="K317" i="2"/>
  <c r="J317" i="2"/>
  <c r="I317" i="2"/>
  <c r="H317" i="2"/>
  <c r="G317" i="2"/>
  <c r="F317" i="2"/>
  <c r="E317" i="2"/>
  <c r="D317" i="2"/>
  <c r="K315" i="2"/>
  <c r="J315" i="2"/>
  <c r="I315" i="2"/>
  <c r="H315" i="2"/>
  <c r="G315" i="2"/>
  <c r="F315" i="2"/>
  <c r="E315" i="2"/>
  <c r="D315" i="2"/>
  <c r="K313" i="2"/>
  <c r="J313" i="2"/>
  <c r="I313" i="2"/>
  <c r="H313" i="2"/>
  <c r="G313" i="2"/>
  <c r="F313" i="2"/>
  <c r="E313" i="2"/>
  <c r="D313" i="2"/>
  <c r="K311" i="2"/>
  <c r="J311" i="2"/>
  <c r="I311" i="2"/>
  <c r="H311" i="2"/>
  <c r="G311" i="2"/>
  <c r="F311" i="2"/>
  <c r="E311" i="2"/>
  <c r="D311" i="2"/>
  <c r="K309" i="2"/>
  <c r="J309" i="2"/>
  <c r="I309" i="2"/>
  <c r="H309" i="2"/>
  <c r="G309" i="2"/>
  <c r="F309" i="2"/>
  <c r="E309" i="2"/>
  <c r="D309" i="2"/>
  <c r="K307" i="2"/>
  <c r="J307" i="2"/>
  <c r="I307" i="2"/>
  <c r="H307" i="2"/>
  <c r="G307" i="2"/>
  <c r="F307" i="2"/>
  <c r="E307" i="2"/>
  <c r="D307" i="2"/>
  <c r="K305" i="2"/>
  <c r="J305" i="2"/>
  <c r="I305" i="2"/>
  <c r="H305" i="2"/>
  <c r="G305" i="2"/>
  <c r="F305" i="2"/>
  <c r="E305" i="2"/>
  <c r="D305" i="2"/>
  <c r="K303" i="2"/>
  <c r="J303" i="2"/>
  <c r="I303" i="2"/>
  <c r="H303" i="2"/>
  <c r="G303" i="2"/>
  <c r="F303" i="2"/>
  <c r="E303" i="2"/>
  <c r="D303" i="2"/>
  <c r="K301" i="2"/>
  <c r="J301" i="2"/>
  <c r="I301" i="2"/>
  <c r="H301" i="2"/>
  <c r="G301" i="2"/>
  <c r="F301" i="2"/>
  <c r="E301" i="2"/>
  <c r="D301" i="2"/>
  <c r="K299" i="2"/>
  <c r="J299" i="2"/>
  <c r="I299" i="2"/>
  <c r="H299" i="2"/>
  <c r="G299" i="2"/>
  <c r="F299" i="2"/>
  <c r="E299" i="2"/>
  <c r="D299" i="2"/>
  <c r="K385" i="2"/>
  <c r="J385" i="2"/>
  <c r="I385" i="2"/>
  <c r="H385" i="2"/>
  <c r="G385" i="2"/>
  <c r="F385" i="2"/>
  <c r="E385" i="2"/>
  <c r="D385" i="2"/>
  <c r="K383" i="2"/>
  <c r="J383" i="2"/>
  <c r="I383" i="2"/>
  <c r="H383" i="2"/>
  <c r="G383" i="2"/>
  <c r="F383" i="2"/>
  <c r="E383" i="2"/>
  <c r="D383" i="2"/>
  <c r="K381" i="2"/>
  <c r="J381" i="2"/>
  <c r="I381" i="2"/>
  <c r="H381" i="2"/>
  <c r="G381" i="2"/>
  <c r="F381" i="2"/>
  <c r="E381" i="2"/>
  <c r="D381" i="2"/>
  <c r="K379" i="2"/>
  <c r="J379" i="2"/>
  <c r="I379" i="2"/>
  <c r="H379" i="2"/>
  <c r="G379" i="2"/>
  <c r="F379" i="2"/>
  <c r="E379" i="2"/>
  <c r="D379" i="2"/>
  <c r="K377" i="2"/>
  <c r="J377" i="2"/>
  <c r="I377" i="2"/>
  <c r="H377" i="2"/>
  <c r="G377" i="2"/>
  <c r="F377" i="2"/>
  <c r="E377" i="2"/>
  <c r="D377" i="2"/>
  <c r="K375" i="2"/>
  <c r="J375" i="2"/>
  <c r="I375" i="2"/>
  <c r="H375" i="2"/>
  <c r="G375" i="2"/>
  <c r="F375" i="2"/>
  <c r="E375" i="2"/>
  <c r="D375" i="2"/>
  <c r="K373" i="2"/>
  <c r="J373" i="2"/>
  <c r="I373" i="2"/>
  <c r="H373" i="2"/>
  <c r="G373" i="2"/>
  <c r="F373" i="2"/>
  <c r="E373" i="2"/>
  <c r="D373" i="2"/>
  <c r="K371" i="2"/>
  <c r="J371" i="2"/>
  <c r="I371" i="2"/>
  <c r="H371" i="2"/>
  <c r="G371" i="2"/>
  <c r="F371" i="2"/>
  <c r="E371" i="2"/>
  <c r="D371" i="2"/>
  <c r="K369" i="2"/>
  <c r="J369" i="2"/>
  <c r="I369" i="2"/>
  <c r="H369" i="2"/>
  <c r="G369" i="2"/>
  <c r="F369" i="2"/>
  <c r="E369" i="2"/>
  <c r="D369" i="2"/>
  <c r="K367" i="2"/>
  <c r="J367" i="2"/>
  <c r="I367" i="2"/>
  <c r="H367" i="2"/>
  <c r="G367" i="2"/>
  <c r="F367" i="2"/>
  <c r="E367" i="2"/>
  <c r="D367" i="2"/>
  <c r="K365" i="2"/>
  <c r="J365" i="2"/>
  <c r="I365" i="2"/>
  <c r="H365" i="2"/>
  <c r="G365" i="2"/>
  <c r="F365" i="2"/>
  <c r="E365" i="2"/>
  <c r="D365" i="2"/>
  <c r="K363" i="2"/>
  <c r="J363" i="2"/>
  <c r="I363" i="2"/>
  <c r="H363" i="2"/>
  <c r="G363" i="2"/>
  <c r="F363" i="2"/>
  <c r="E363" i="2"/>
  <c r="D363" i="2"/>
  <c r="K361" i="2"/>
  <c r="J361" i="2"/>
  <c r="I361" i="2"/>
  <c r="H361" i="2"/>
  <c r="G361" i="2"/>
  <c r="F361" i="2"/>
  <c r="E361" i="2"/>
  <c r="D361" i="2"/>
  <c r="K359" i="2"/>
  <c r="J359" i="2"/>
  <c r="I359" i="2"/>
  <c r="H359" i="2"/>
  <c r="G359" i="2"/>
  <c r="F359" i="2"/>
  <c r="E359" i="2"/>
  <c r="D359" i="2"/>
  <c r="K357" i="2"/>
  <c r="J357" i="2"/>
  <c r="I357" i="2"/>
  <c r="H357" i="2"/>
  <c r="G357" i="2"/>
  <c r="F357" i="2"/>
  <c r="E357" i="2"/>
  <c r="D357" i="2"/>
  <c r="K355" i="2"/>
  <c r="J355" i="2"/>
  <c r="I355" i="2"/>
  <c r="H355" i="2"/>
  <c r="G355" i="2"/>
  <c r="F355" i="2"/>
  <c r="E355" i="2"/>
  <c r="D355" i="2"/>
  <c r="K353" i="2"/>
  <c r="J353" i="2"/>
  <c r="I353" i="2"/>
  <c r="H353" i="2"/>
  <c r="G353" i="2"/>
  <c r="F353" i="2"/>
  <c r="E353" i="2"/>
  <c r="D353" i="2"/>
  <c r="K351" i="2"/>
  <c r="J351" i="2"/>
  <c r="I351" i="2"/>
  <c r="H351" i="2"/>
  <c r="G351" i="2"/>
  <c r="F351" i="2"/>
  <c r="E351" i="2"/>
  <c r="D351" i="2"/>
  <c r="K349" i="2"/>
  <c r="J349" i="2"/>
  <c r="I349" i="2"/>
  <c r="H349" i="2"/>
  <c r="G349" i="2"/>
  <c r="F349" i="2"/>
  <c r="E349" i="2"/>
  <c r="D349" i="2"/>
  <c r="S1296" i="7" l="1"/>
  <c r="K1296" i="7"/>
  <c r="M1296" i="7"/>
  <c r="L1296" i="7"/>
  <c r="T1300" i="7"/>
  <c r="T1298" i="7"/>
  <c r="I1296" i="7"/>
  <c r="N1296" i="7"/>
  <c r="O1296" i="7"/>
  <c r="T1299" i="7"/>
  <c r="J1296" i="7"/>
  <c r="H1296" i="7"/>
  <c r="T1297" i="7"/>
  <c r="R1296" i="7"/>
  <c r="P1296" i="7"/>
  <c r="T1295" i="7"/>
  <c r="T823" i="7"/>
  <c r="T1294" i="7"/>
  <c r="H1346" i="7"/>
  <c r="H1347" i="7" s="1"/>
  <c r="R1348" i="7"/>
  <c r="R1349" i="7" s="1"/>
  <c r="H23" i="1"/>
  <c r="H28" i="1"/>
  <c r="G62" i="9"/>
  <c r="F63" i="9" s="1"/>
  <c r="S555" i="7"/>
  <c r="R555" i="7"/>
  <c r="Q555" i="7"/>
  <c r="Q554" i="7" s="1"/>
  <c r="P555" i="7"/>
  <c r="P554" i="7" s="1"/>
  <c r="O555" i="7"/>
  <c r="O554" i="7" s="1"/>
  <c r="N555" i="7"/>
  <c r="N554" i="7" s="1"/>
  <c r="M555" i="7"/>
  <c r="M554" i="7" s="1"/>
  <c r="L555" i="7"/>
  <c r="L554" i="7" s="1"/>
  <c r="K555" i="7"/>
  <c r="J555" i="7"/>
  <c r="J554" i="7" s="1"/>
  <c r="I555" i="7"/>
  <c r="I554" i="7" s="1"/>
  <c r="H555" i="7"/>
  <c r="H554" i="7" s="1"/>
  <c r="T755" i="7"/>
  <c r="T754" i="7"/>
  <c r="T753" i="7"/>
  <c r="T752" i="7"/>
  <c r="T751" i="7"/>
  <c r="T750" i="7"/>
  <c r="T749" i="7"/>
  <c r="T748" i="7"/>
  <c r="T747" i="7"/>
  <c r="T746" i="7"/>
  <c r="T745" i="7"/>
  <c r="T744" i="7"/>
  <c r="T743" i="7"/>
  <c r="T742" i="7"/>
  <c r="T741" i="7"/>
  <c r="T740" i="7"/>
  <c r="T739" i="7"/>
  <c r="T738" i="7"/>
  <c r="T737" i="7"/>
  <c r="T736" i="7"/>
  <c r="T735" i="7"/>
  <c r="T734" i="7"/>
  <c r="T733" i="7"/>
  <c r="T732" i="7"/>
  <c r="T731" i="7"/>
  <c r="T730" i="7"/>
  <c r="T729" i="7"/>
  <c r="T728" i="7"/>
  <c r="T727" i="7"/>
  <c r="T726" i="7"/>
  <c r="T725" i="7"/>
  <c r="T724" i="7"/>
  <c r="T723" i="7"/>
  <c r="T722" i="7"/>
  <c r="T721" i="7"/>
  <c r="T720" i="7"/>
  <c r="T719" i="7"/>
  <c r="T718" i="7"/>
  <c r="T717" i="7"/>
  <c r="T716" i="7"/>
  <c r="T715" i="7"/>
  <c r="T714" i="7"/>
  <c r="T713" i="7"/>
  <c r="T712" i="7"/>
  <c r="T711" i="7"/>
  <c r="T710" i="7"/>
  <c r="T709" i="7"/>
  <c r="T708" i="7"/>
  <c r="T707" i="7"/>
  <c r="T706" i="7"/>
  <c r="T705" i="7"/>
  <c r="T704" i="7"/>
  <c r="T703" i="7"/>
  <c r="T702" i="7"/>
  <c r="T701" i="7"/>
  <c r="T700" i="7"/>
  <c r="T699" i="7"/>
  <c r="T698" i="7"/>
  <c r="T697" i="7"/>
  <c r="T696" i="7"/>
  <c r="T695" i="7"/>
  <c r="T694" i="7"/>
  <c r="T693" i="7"/>
  <c r="T692" i="7"/>
  <c r="T691" i="7"/>
  <c r="T690" i="7"/>
  <c r="T689" i="7"/>
  <c r="T688" i="7"/>
  <c r="T687" i="7"/>
  <c r="T686" i="7"/>
  <c r="T685" i="7"/>
  <c r="T684" i="7"/>
  <c r="T683" i="7"/>
  <c r="T682" i="7"/>
  <c r="T681" i="7"/>
  <c r="T680" i="7"/>
  <c r="T679" i="7"/>
  <c r="T678" i="7"/>
  <c r="T677" i="7"/>
  <c r="T676" i="7"/>
  <c r="T675" i="7"/>
  <c r="T674" i="7"/>
  <c r="T673" i="7"/>
  <c r="T672" i="7"/>
  <c r="T671" i="7"/>
  <c r="T670" i="7"/>
  <c r="T669" i="7"/>
  <c r="T668" i="7"/>
  <c r="T667" i="7"/>
  <c r="T666" i="7"/>
  <c r="T665" i="7"/>
  <c r="T664" i="7"/>
  <c r="T663" i="7"/>
  <c r="T662" i="7"/>
  <c r="T661" i="7"/>
  <c r="T660" i="7"/>
  <c r="T659" i="7"/>
  <c r="T658" i="7"/>
  <c r="T657" i="7"/>
  <c r="T656" i="7"/>
  <c r="T655" i="7"/>
  <c r="T654" i="7"/>
  <c r="T653" i="7"/>
  <c r="T652" i="7"/>
  <c r="T651" i="7"/>
  <c r="T650" i="7"/>
  <c r="T649" i="7"/>
  <c r="T648" i="7"/>
  <c r="T647" i="7"/>
  <c r="T646" i="7"/>
  <c r="T645" i="7"/>
  <c r="T644" i="7"/>
  <c r="T643" i="7"/>
  <c r="T642" i="7"/>
  <c r="T641" i="7"/>
  <c r="T640" i="7"/>
  <c r="T639" i="7"/>
  <c r="T638" i="7"/>
  <c r="T637" i="7"/>
  <c r="T636" i="7"/>
  <c r="T635" i="7"/>
  <c r="T634" i="7"/>
  <c r="T633" i="7"/>
  <c r="T632" i="7"/>
  <c r="T631" i="7"/>
  <c r="T630" i="7"/>
  <c r="T629" i="7"/>
  <c r="T628" i="7"/>
  <c r="T627" i="7"/>
  <c r="T626" i="7"/>
  <c r="T625" i="7"/>
  <c r="T624" i="7"/>
  <c r="T623" i="7"/>
  <c r="T622" i="7"/>
  <c r="T621" i="7"/>
  <c r="T620" i="7"/>
  <c r="T619" i="7"/>
  <c r="T618" i="7"/>
  <c r="T617" i="7"/>
  <c r="T616" i="7"/>
  <c r="T615" i="7"/>
  <c r="T614" i="7"/>
  <c r="T613" i="7"/>
  <c r="T612" i="7"/>
  <c r="T611" i="7"/>
  <c r="T610" i="7"/>
  <c r="T609" i="7"/>
  <c r="T608" i="7"/>
  <c r="T607" i="7"/>
  <c r="T606" i="7"/>
  <c r="T605" i="7"/>
  <c r="T604" i="7"/>
  <c r="T603" i="7"/>
  <c r="T602" i="7"/>
  <c r="T601" i="7"/>
  <c r="T600" i="7"/>
  <c r="T599" i="7"/>
  <c r="T598" i="7"/>
  <c r="T597" i="7"/>
  <c r="T596" i="7"/>
  <c r="T595" i="7"/>
  <c r="T594" i="7"/>
  <c r="T593" i="7"/>
  <c r="T592" i="7"/>
  <c r="T591" i="7"/>
  <c r="T590" i="7"/>
  <c r="T589" i="7"/>
  <c r="T588" i="7"/>
  <c r="T587" i="7"/>
  <c r="T586" i="7"/>
  <c r="T585" i="7"/>
  <c r="T584" i="7"/>
  <c r="T583" i="7"/>
  <c r="T582" i="7"/>
  <c r="T581" i="7"/>
  <c r="T580" i="7"/>
  <c r="T579" i="7"/>
  <c r="T578" i="7"/>
  <c r="T577" i="7"/>
  <c r="T576" i="7"/>
  <c r="T575" i="7"/>
  <c r="T574" i="7"/>
  <c r="T573" i="7"/>
  <c r="T572" i="7"/>
  <c r="T571" i="7"/>
  <c r="S283" i="7"/>
  <c r="S282" i="7" s="1"/>
  <c r="R283" i="7"/>
  <c r="R282" i="7" s="1"/>
  <c r="Q283" i="7"/>
  <c r="Q282" i="7" s="1"/>
  <c r="P283" i="7"/>
  <c r="O283" i="7"/>
  <c r="O282" i="7" s="1"/>
  <c r="N283" i="7"/>
  <c r="N282" i="7" s="1"/>
  <c r="M283" i="7"/>
  <c r="M282" i="7" s="1"/>
  <c r="L283" i="7"/>
  <c r="L282" i="7" s="1"/>
  <c r="K283" i="7"/>
  <c r="K282" i="7" s="1"/>
  <c r="J283" i="7"/>
  <c r="J282" i="7" s="1"/>
  <c r="I283" i="7"/>
  <c r="I282" i="7" s="1"/>
  <c r="H283" i="7"/>
  <c r="T284" i="7"/>
  <c r="T285" i="7"/>
  <c r="T286" i="7"/>
  <c r="T287" i="7"/>
  <c r="T288" i="7"/>
  <c r="T289" i="7"/>
  <c r="T290" i="7"/>
  <c r="T291" i="7"/>
  <c r="T292" i="7"/>
  <c r="T293" i="7"/>
  <c r="T294" i="7"/>
  <c r="T295" i="7"/>
  <c r="T296" i="7"/>
  <c r="T297" i="7"/>
  <c r="T298" i="7"/>
  <c r="T483" i="7"/>
  <c r="T482" i="7"/>
  <c r="T481" i="7"/>
  <c r="T480" i="7"/>
  <c r="T479" i="7"/>
  <c r="T478" i="7"/>
  <c r="T477" i="7"/>
  <c r="T476" i="7"/>
  <c r="T475" i="7"/>
  <c r="T474" i="7"/>
  <c r="T473" i="7"/>
  <c r="T472" i="7"/>
  <c r="T471" i="7"/>
  <c r="T470" i="7"/>
  <c r="T469" i="7"/>
  <c r="T468" i="7"/>
  <c r="T467" i="7"/>
  <c r="T466" i="7"/>
  <c r="T465" i="7"/>
  <c r="T464" i="7"/>
  <c r="T463" i="7"/>
  <c r="T462" i="7"/>
  <c r="T461" i="7"/>
  <c r="T460" i="7"/>
  <c r="T459" i="7"/>
  <c r="T458" i="7"/>
  <c r="T457" i="7"/>
  <c r="T456" i="7"/>
  <c r="T455" i="7"/>
  <c r="T454" i="7"/>
  <c r="T453" i="7"/>
  <c r="T452" i="7"/>
  <c r="T451" i="7"/>
  <c r="T450" i="7"/>
  <c r="T449" i="7"/>
  <c r="T448" i="7"/>
  <c r="T447" i="7"/>
  <c r="T446" i="7"/>
  <c r="T445" i="7"/>
  <c r="T444" i="7"/>
  <c r="T443" i="7"/>
  <c r="T442" i="7"/>
  <c r="T441" i="7"/>
  <c r="T440" i="7"/>
  <c r="T439" i="7"/>
  <c r="T438" i="7"/>
  <c r="T437" i="7"/>
  <c r="T436" i="7"/>
  <c r="T435" i="7"/>
  <c r="T434" i="7"/>
  <c r="T433" i="7"/>
  <c r="T432" i="7"/>
  <c r="T431" i="7"/>
  <c r="T430" i="7"/>
  <c r="T429" i="7"/>
  <c r="T428" i="7"/>
  <c r="T427" i="7"/>
  <c r="T426" i="7"/>
  <c r="T425" i="7"/>
  <c r="T424" i="7"/>
  <c r="T423" i="7"/>
  <c r="T422" i="7"/>
  <c r="T421" i="7"/>
  <c r="T420" i="7"/>
  <c r="T419" i="7"/>
  <c r="T418" i="7"/>
  <c r="T417" i="7"/>
  <c r="T416" i="7"/>
  <c r="T415" i="7"/>
  <c r="T414" i="7"/>
  <c r="T413" i="7"/>
  <c r="T412" i="7"/>
  <c r="T411" i="7"/>
  <c r="T410" i="7"/>
  <c r="T409" i="7"/>
  <c r="T408" i="7"/>
  <c r="T407" i="7"/>
  <c r="T406" i="7"/>
  <c r="T405" i="7"/>
  <c r="T404" i="7"/>
  <c r="T403" i="7"/>
  <c r="T402" i="7"/>
  <c r="T401" i="7"/>
  <c r="T400" i="7"/>
  <c r="T399" i="7"/>
  <c r="T398" i="7"/>
  <c r="T397" i="7"/>
  <c r="T396" i="7"/>
  <c r="T395" i="7"/>
  <c r="T394" i="7"/>
  <c r="T393" i="7"/>
  <c r="T392" i="7"/>
  <c r="T391" i="7"/>
  <c r="T390" i="7"/>
  <c r="T389" i="7"/>
  <c r="T388" i="7"/>
  <c r="T387" i="7"/>
  <c r="T386" i="7"/>
  <c r="T385" i="7"/>
  <c r="T384" i="7"/>
  <c r="T383" i="7"/>
  <c r="T382" i="7"/>
  <c r="T381" i="7"/>
  <c r="T380" i="7"/>
  <c r="T379" i="7"/>
  <c r="T378" i="7"/>
  <c r="T377" i="7"/>
  <c r="T376" i="7"/>
  <c r="T375" i="7"/>
  <c r="T374" i="7"/>
  <c r="T373" i="7"/>
  <c r="T372" i="7"/>
  <c r="T371" i="7"/>
  <c r="T370" i="7"/>
  <c r="T369" i="7"/>
  <c r="T368" i="7"/>
  <c r="T367" i="7"/>
  <c r="T366" i="7"/>
  <c r="T365" i="7"/>
  <c r="T364" i="7"/>
  <c r="T363" i="7"/>
  <c r="T362" i="7"/>
  <c r="T361" i="7"/>
  <c r="T360" i="7"/>
  <c r="T359" i="7"/>
  <c r="T358" i="7"/>
  <c r="T357" i="7"/>
  <c r="T356" i="7"/>
  <c r="T355" i="7"/>
  <c r="T354" i="7"/>
  <c r="T353" i="7"/>
  <c r="T352" i="7"/>
  <c r="T351" i="7"/>
  <c r="T350" i="7"/>
  <c r="T349" i="7"/>
  <c r="T348" i="7"/>
  <c r="T347" i="7"/>
  <c r="T346" i="7"/>
  <c r="T345" i="7"/>
  <c r="T344" i="7"/>
  <c r="T343" i="7"/>
  <c r="T342" i="7"/>
  <c r="T341" i="7"/>
  <c r="T340" i="7"/>
  <c r="T339" i="7"/>
  <c r="T338" i="7"/>
  <c r="T337" i="7"/>
  <c r="T336" i="7"/>
  <c r="T335" i="7"/>
  <c r="T334" i="7"/>
  <c r="T333" i="7"/>
  <c r="T332" i="7"/>
  <c r="T331" i="7"/>
  <c r="T330" i="7"/>
  <c r="T329" i="7"/>
  <c r="T328" i="7"/>
  <c r="T327" i="7"/>
  <c r="T326" i="7"/>
  <c r="T325" i="7"/>
  <c r="T324" i="7"/>
  <c r="T323" i="7"/>
  <c r="T322" i="7"/>
  <c r="T321" i="7"/>
  <c r="T320" i="7"/>
  <c r="T319" i="7"/>
  <c r="T318" i="7"/>
  <c r="T317" i="7"/>
  <c r="T316" i="7"/>
  <c r="T315" i="7"/>
  <c r="T314" i="7"/>
  <c r="T313" i="7"/>
  <c r="T312" i="7"/>
  <c r="T311" i="7"/>
  <c r="T310" i="7"/>
  <c r="T309" i="7"/>
  <c r="T308" i="7"/>
  <c r="T307" i="7"/>
  <c r="T306" i="7"/>
  <c r="T305" i="7"/>
  <c r="T304" i="7"/>
  <c r="T303" i="7"/>
  <c r="T302" i="7"/>
  <c r="T301" i="7"/>
  <c r="T300" i="7"/>
  <c r="T299" i="7"/>
  <c r="S14" i="7"/>
  <c r="S13" i="7" s="1"/>
  <c r="R14" i="7"/>
  <c r="R13" i="7" s="1"/>
  <c r="Q14" i="7"/>
  <c r="Q13" i="7" s="1"/>
  <c r="P14" i="7"/>
  <c r="P13" i="7" s="1"/>
  <c r="O14" i="7"/>
  <c r="O13" i="7" s="1"/>
  <c r="N14" i="7"/>
  <c r="N13" i="7" s="1"/>
  <c r="M14" i="7"/>
  <c r="M13" i="7" s="1"/>
  <c r="L14" i="7"/>
  <c r="L13" i="7" s="1"/>
  <c r="K14" i="7"/>
  <c r="K13" i="7" s="1"/>
  <c r="J14" i="7"/>
  <c r="J13" i="7" s="1"/>
  <c r="I14" i="7"/>
  <c r="I13" i="7" s="1"/>
  <c r="H14" i="7"/>
  <c r="H13" i="7" s="1"/>
  <c r="T214" i="7"/>
  <c r="T213" i="7"/>
  <c r="T212" i="7"/>
  <c r="T211" i="7"/>
  <c r="T210" i="7"/>
  <c r="T209" i="7"/>
  <c r="T208" i="7"/>
  <c r="T207" i="7"/>
  <c r="T206" i="7"/>
  <c r="T205" i="7"/>
  <c r="T204" i="7"/>
  <c r="T203" i="7"/>
  <c r="T202" i="7"/>
  <c r="T201" i="7"/>
  <c r="T200" i="7"/>
  <c r="T199" i="7"/>
  <c r="T198" i="7"/>
  <c r="T197" i="7"/>
  <c r="T196" i="7"/>
  <c r="T195" i="7"/>
  <c r="T194" i="7"/>
  <c r="T193" i="7"/>
  <c r="T192" i="7"/>
  <c r="T191" i="7"/>
  <c r="T190" i="7"/>
  <c r="T188" i="7"/>
  <c r="T187" i="7"/>
  <c r="T186" i="7"/>
  <c r="T185" i="7"/>
  <c r="T184" i="7"/>
  <c r="T183" i="7"/>
  <c r="T182" i="7"/>
  <c r="T181" i="7"/>
  <c r="T180" i="7"/>
  <c r="T179" i="7"/>
  <c r="T178" i="7"/>
  <c r="T177" i="7"/>
  <c r="T176" i="7"/>
  <c r="T175" i="7"/>
  <c r="T174" i="7"/>
  <c r="T173" i="7"/>
  <c r="T172" i="7"/>
  <c r="T171" i="7"/>
  <c r="T170" i="7"/>
  <c r="T169" i="7"/>
  <c r="T168" i="7"/>
  <c r="T167" i="7"/>
  <c r="T166" i="7"/>
  <c r="T165" i="7"/>
  <c r="T164" i="7"/>
  <c r="T189" i="7"/>
  <c r="T163" i="7"/>
  <c r="T162" i="7"/>
  <c r="T161" i="7"/>
  <c r="T160" i="7"/>
  <c r="T159" i="7"/>
  <c r="T158" i="7"/>
  <c r="T157" i="7"/>
  <c r="T156" i="7"/>
  <c r="T155" i="7"/>
  <c r="T154" i="7"/>
  <c r="T153" i="7"/>
  <c r="T152" i="7"/>
  <c r="T151" i="7"/>
  <c r="T150" i="7"/>
  <c r="T149" i="7"/>
  <c r="T148" i="7"/>
  <c r="T147" i="7"/>
  <c r="T146" i="7"/>
  <c r="T145" i="7"/>
  <c r="T144" i="7"/>
  <c r="T143" i="7"/>
  <c r="T142" i="7"/>
  <c r="T141" i="7"/>
  <c r="T140" i="7"/>
  <c r="T139" i="7"/>
  <c r="T138" i="7"/>
  <c r="T137" i="7"/>
  <c r="T136" i="7"/>
  <c r="T135" i="7"/>
  <c r="T134" i="7"/>
  <c r="T133" i="7"/>
  <c r="T132" i="7"/>
  <c r="T131" i="7"/>
  <c r="T130" i="7"/>
  <c r="T129" i="7"/>
  <c r="T128" i="7"/>
  <c r="T127" i="7"/>
  <c r="T126" i="7"/>
  <c r="T125" i="7"/>
  <c r="T124" i="7"/>
  <c r="T123" i="7"/>
  <c r="T122" i="7"/>
  <c r="T121" i="7"/>
  <c r="T120" i="7"/>
  <c r="T119" i="7"/>
  <c r="T118" i="7"/>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K405" i="2"/>
  <c r="J405" i="2"/>
  <c r="I405" i="2"/>
  <c r="H405" i="2"/>
  <c r="G405" i="2"/>
  <c r="F405" i="2"/>
  <c r="E405" i="2"/>
  <c r="D405" i="2"/>
  <c r="K403" i="2"/>
  <c r="J403" i="2"/>
  <c r="I403" i="2"/>
  <c r="H403" i="2"/>
  <c r="G403" i="2"/>
  <c r="F403" i="2"/>
  <c r="E403" i="2"/>
  <c r="D403" i="2"/>
  <c r="K401" i="2"/>
  <c r="J401" i="2"/>
  <c r="I401" i="2"/>
  <c r="H401" i="2"/>
  <c r="G401" i="2"/>
  <c r="F401" i="2"/>
  <c r="E401" i="2"/>
  <c r="D401" i="2"/>
  <c r="K399" i="2"/>
  <c r="J399" i="2"/>
  <c r="I399" i="2"/>
  <c r="H399" i="2"/>
  <c r="G399" i="2"/>
  <c r="F399" i="2"/>
  <c r="E399" i="2"/>
  <c r="D399" i="2"/>
  <c r="K397" i="2"/>
  <c r="J397" i="2"/>
  <c r="I397" i="2"/>
  <c r="H397" i="2"/>
  <c r="G397" i="2"/>
  <c r="F397" i="2"/>
  <c r="E397" i="2"/>
  <c r="D397" i="2"/>
  <c r="K395" i="2"/>
  <c r="J395" i="2"/>
  <c r="I395" i="2"/>
  <c r="H395" i="2"/>
  <c r="G395" i="2"/>
  <c r="F395" i="2"/>
  <c r="E395" i="2"/>
  <c r="D395" i="2"/>
  <c r="K393" i="2"/>
  <c r="J393" i="2"/>
  <c r="I393" i="2"/>
  <c r="H393" i="2"/>
  <c r="G393" i="2"/>
  <c r="F393" i="2"/>
  <c r="E393" i="2"/>
  <c r="D393" i="2"/>
  <c r="K391" i="2"/>
  <c r="J391" i="2"/>
  <c r="I391" i="2"/>
  <c r="H391" i="2"/>
  <c r="G391" i="2"/>
  <c r="F391" i="2"/>
  <c r="E391" i="2"/>
  <c r="D391" i="2"/>
  <c r="K389" i="2"/>
  <c r="J389" i="2"/>
  <c r="I389" i="2"/>
  <c r="H389" i="2"/>
  <c r="G389" i="2"/>
  <c r="F389" i="2"/>
  <c r="E389" i="2"/>
  <c r="D389" i="2"/>
  <c r="K387" i="2"/>
  <c r="J387" i="2"/>
  <c r="I387" i="2"/>
  <c r="H387" i="2"/>
  <c r="G387" i="2"/>
  <c r="F387" i="2"/>
  <c r="E387" i="2"/>
  <c r="D387" i="2"/>
  <c r="K15" i="2"/>
  <c r="J15" i="2"/>
  <c r="I15" i="2"/>
  <c r="H15" i="2"/>
  <c r="G15" i="2"/>
  <c r="F15" i="2"/>
  <c r="E15" i="2"/>
  <c r="D15" i="2"/>
  <c r="K13" i="2"/>
  <c r="J13" i="2"/>
  <c r="I13" i="2"/>
  <c r="H13" i="2"/>
  <c r="G13" i="2"/>
  <c r="F13" i="2"/>
  <c r="E13" i="2"/>
  <c r="D13" i="2"/>
  <c r="K11" i="2"/>
  <c r="J11" i="2"/>
  <c r="I11" i="2"/>
  <c r="H11" i="2"/>
  <c r="G11" i="2"/>
  <c r="F11" i="2"/>
  <c r="E11" i="2"/>
  <c r="D11" i="2"/>
  <c r="K9" i="2"/>
  <c r="J9" i="2"/>
  <c r="I9" i="2"/>
  <c r="H9" i="2"/>
  <c r="G9" i="2"/>
  <c r="F9" i="2"/>
  <c r="E9" i="2"/>
  <c r="D9" i="2"/>
  <c r="G7" i="2"/>
  <c r="K7" i="2"/>
  <c r="J7" i="2"/>
  <c r="I7" i="2"/>
  <c r="H7" i="2"/>
  <c r="F7" i="2"/>
  <c r="AC408" i="2" s="1"/>
  <c r="E7" i="2"/>
  <c r="D7" i="2"/>
  <c r="S758" i="7"/>
  <c r="R758" i="7"/>
  <c r="Q758" i="7"/>
  <c r="P758" i="7"/>
  <c r="O758" i="7"/>
  <c r="N758" i="7"/>
  <c r="M758" i="7"/>
  <c r="L758" i="7"/>
  <c r="K758" i="7"/>
  <c r="J758" i="7"/>
  <c r="I758" i="7"/>
  <c r="H758" i="7"/>
  <c r="S486" i="7"/>
  <c r="R486" i="7"/>
  <c r="Q486" i="7"/>
  <c r="P486" i="7"/>
  <c r="O486" i="7"/>
  <c r="N486" i="7"/>
  <c r="M486" i="7"/>
  <c r="L486" i="7"/>
  <c r="K486" i="7"/>
  <c r="J486" i="7"/>
  <c r="I486" i="7"/>
  <c r="H486" i="7"/>
  <c r="S217" i="7"/>
  <c r="R217" i="7"/>
  <c r="Q217" i="7"/>
  <c r="P217" i="7"/>
  <c r="O217" i="7"/>
  <c r="N217" i="7"/>
  <c r="M217" i="7"/>
  <c r="L217" i="7"/>
  <c r="K217" i="7"/>
  <c r="J217" i="7"/>
  <c r="I217" i="7"/>
  <c r="H217" i="7"/>
  <c r="T496" i="7"/>
  <c r="T497" i="7"/>
  <c r="T498" i="7"/>
  <c r="T499" i="7"/>
  <c r="T500" i="7"/>
  <c r="T501" i="7"/>
  <c r="T502" i="7"/>
  <c r="T503" i="7"/>
  <c r="T504" i="7"/>
  <c r="T505" i="7"/>
  <c r="T506" i="7"/>
  <c r="T507" i="7"/>
  <c r="T508" i="7"/>
  <c r="T509" i="7"/>
  <c r="T510" i="7"/>
  <c r="T511" i="7"/>
  <c r="T512" i="7"/>
  <c r="T513" i="7"/>
  <c r="T514" i="7"/>
  <c r="T520" i="7" s="1"/>
  <c r="F38" i="1" s="1"/>
  <c r="M414" i="2"/>
  <c r="N414" i="2" s="1"/>
  <c r="O414" i="2" s="1"/>
  <c r="P414" i="2" s="1"/>
  <c r="Q414" i="2" s="1"/>
  <c r="R414" i="2" s="1"/>
  <c r="S414" i="2" s="1"/>
  <c r="T414" i="2" s="1"/>
  <c r="U414" i="2" s="1"/>
  <c r="V414" i="2" s="1"/>
  <c r="W414" i="2" s="1"/>
  <c r="X414" i="2" s="1"/>
  <c r="Y414" i="2" s="1"/>
  <c r="Z414" i="2" s="1"/>
  <c r="AA414" i="2" s="1"/>
  <c r="AB414" i="2" s="1"/>
  <c r="AC414" i="2" s="1"/>
  <c r="AD414" i="2" s="1"/>
  <c r="AE414" i="2" s="1"/>
  <c r="AF414" i="2" s="1"/>
  <c r="AG414" i="2" s="1"/>
  <c r="AH414" i="2" s="1"/>
  <c r="AI414" i="2" s="1"/>
  <c r="AI412" i="2"/>
  <c r="AH412" i="2"/>
  <c r="AG412" i="2"/>
  <c r="AF412" i="2"/>
  <c r="AE412" i="2"/>
  <c r="AD412" i="2"/>
  <c r="AC412" i="2"/>
  <c r="AB412" i="2"/>
  <c r="AA412" i="2"/>
  <c r="Z412" i="2"/>
  <c r="Y412" i="2"/>
  <c r="X412" i="2"/>
  <c r="W412" i="2"/>
  <c r="V412" i="2"/>
  <c r="U412" i="2"/>
  <c r="T412" i="2"/>
  <c r="S412" i="2"/>
  <c r="R412" i="2"/>
  <c r="Q412" i="2"/>
  <c r="P412" i="2"/>
  <c r="O412" i="2"/>
  <c r="N412" i="2"/>
  <c r="M412" i="2"/>
  <c r="AI411" i="2"/>
  <c r="AH411" i="2"/>
  <c r="AG411" i="2"/>
  <c r="AF411" i="2"/>
  <c r="AE411" i="2"/>
  <c r="AD411" i="2"/>
  <c r="AC411" i="2"/>
  <c r="AB411" i="2"/>
  <c r="AA411" i="2"/>
  <c r="Z411" i="2"/>
  <c r="Y411" i="2"/>
  <c r="X411" i="2"/>
  <c r="W411" i="2"/>
  <c r="V411" i="2"/>
  <c r="U411" i="2"/>
  <c r="T411" i="2"/>
  <c r="S411" i="2"/>
  <c r="R411" i="2"/>
  <c r="Q411" i="2"/>
  <c r="P411" i="2"/>
  <c r="O411" i="2"/>
  <c r="N411" i="2"/>
  <c r="M411" i="2"/>
  <c r="N5" i="2"/>
  <c r="O5" i="2" s="1"/>
  <c r="P5" i="2" s="1"/>
  <c r="Q5" i="2" s="1"/>
  <c r="R5" i="2" s="1"/>
  <c r="S5" i="2" s="1"/>
  <c r="T5" i="2" s="1"/>
  <c r="U5" i="2" s="1"/>
  <c r="V5" i="2" s="1"/>
  <c r="W5" i="2" s="1"/>
  <c r="X5" i="2" s="1"/>
  <c r="Y5" i="2" s="1"/>
  <c r="Z5" i="2" s="1"/>
  <c r="AA5" i="2" s="1"/>
  <c r="AB5" i="2" s="1"/>
  <c r="AC5" i="2" s="1"/>
  <c r="AD5" i="2" s="1"/>
  <c r="AE5" i="2" s="1"/>
  <c r="AF5" i="2" s="1"/>
  <c r="AG5" i="2" s="1"/>
  <c r="AH5" i="2" s="1"/>
  <c r="AI5" i="2" s="1"/>
  <c r="T556" i="7"/>
  <c r="T756" i="7"/>
  <c r="T762" i="7"/>
  <c r="T761" i="7"/>
  <c r="T760" i="7"/>
  <c r="T759" i="7"/>
  <c r="T570" i="7"/>
  <c r="T569" i="7"/>
  <c r="T568" i="7"/>
  <c r="T567" i="7"/>
  <c r="T566" i="7"/>
  <c r="T565" i="7"/>
  <c r="T564" i="7"/>
  <c r="T563" i="7"/>
  <c r="T562" i="7"/>
  <c r="T561" i="7"/>
  <c r="T560" i="7"/>
  <c r="T559" i="7"/>
  <c r="T558" i="7"/>
  <c r="T557" i="7"/>
  <c r="K554" i="7"/>
  <c r="S554" i="7"/>
  <c r="R554" i="7"/>
  <c r="T484" i="7"/>
  <c r="T490" i="7"/>
  <c r="T489" i="7"/>
  <c r="T488" i="7"/>
  <c r="T487" i="7"/>
  <c r="T28" i="7"/>
  <c r="T23" i="7"/>
  <c r="T26" i="7"/>
  <c r="T221" i="7"/>
  <c r="T220" i="7"/>
  <c r="T219" i="7"/>
  <c r="T218" i="7"/>
  <c r="T15" i="7"/>
  <c r="T29" i="7"/>
  <c r="T27" i="7"/>
  <c r="T25" i="7"/>
  <c r="T24" i="7"/>
  <c r="T22" i="7"/>
  <c r="T21" i="7"/>
  <c r="T20" i="7"/>
  <c r="T19" i="7"/>
  <c r="T18" i="7"/>
  <c r="T17" i="7"/>
  <c r="T16" i="7"/>
  <c r="T757" i="7"/>
  <c r="P282" i="7"/>
  <c r="T215" i="7"/>
  <c r="T216" i="7"/>
  <c r="E60" i="9"/>
  <c r="C56" i="9"/>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E40" i="9"/>
  <c r="F37" i="9"/>
  <c r="F10" i="9" s="1"/>
  <c r="E32" i="9"/>
  <c r="F32" i="9" s="1"/>
  <c r="G32" i="9" s="1"/>
  <c r="H32" i="9" s="1"/>
  <c r="I32" i="9" s="1"/>
  <c r="J32" i="9" s="1"/>
  <c r="K32" i="9" s="1"/>
  <c r="L32" i="9" s="1"/>
  <c r="M32" i="9" s="1"/>
  <c r="N32" i="9" s="1"/>
  <c r="O32" i="9" s="1"/>
  <c r="P32" i="9" s="1"/>
  <c r="Q32" i="9" s="1"/>
  <c r="R32" i="9" s="1"/>
  <c r="S32" i="9" s="1"/>
  <c r="T32" i="9" s="1"/>
  <c r="U32" i="9" s="1"/>
  <c r="V32" i="9" s="1"/>
  <c r="W32" i="9" s="1"/>
  <c r="X32" i="9" s="1"/>
  <c r="Y32" i="9" s="1"/>
  <c r="Z32" i="9" s="1"/>
  <c r="AA32" i="9" s="1"/>
  <c r="AB32" i="9" s="1"/>
  <c r="AC32" i="9" s="1"/>
  <c r="G10" i="9"/>
  <c r="E104" i="1" s="1"/>
  <c r="D19" i="1" s="1"/>
  <c r="E10" i="9"/>
  <c r="E9" i="9"/>
  <c r="F9" i="9"/>
  <c r="G9" i="9" s="1"/>
  <c r="H9" i="9" s="1"/>
  <c r="I9" i="9" s="1"/>
  <c r="J9" i="9" s="1"/>
  <c r="K9" i="9" s="1"/>
  <c r="L9" i="9" s="1"/>
  <c r="M9" i="9" s="1"/>
  <c r="N9" i="9" s="1"/>
  <c r="O9" i="9" s="1"/>
  <c r="P9" i="9" s="1"/>
  <c r="Q9" i="9" s="1"/>
  <c r="R9" i="9" s="1"/>
  <c r="S9" i="9" s="1"/>
  <c r="T9" i="9" s="1"/>
  <c r="U9" i="9" s="1"/>
  <c r="V9" i="9" s="1"/>
  <c r="W9" i="9" s="1"/>
  <c r="X9" i="9" s="1"/>
  <c r="Y9" i="9" s="1"/>
  <c r="Z9" i="9" s="1"/>
  <c r="AA9" i="9" s="1"/>
  <c r="AB9" i="9" s="1"/>
  <c r="AC9" i="9" s="1"/>
  <c r="J8" i="9"/>
  <c r="K8" i="9" s="1"/>
  <c r="L8" i="9" s="1"/>
  <c r="M8" i="9" s="1"/>
  <c r="N8" i="9" s="1"/>
  <c r="O8" i="9" s="1"/>
  <c r="P8" i="9" s="1"/>
  <c r="Q8" i="9" s="1"/>
  <c r="R8" i="9" s="1"/>
  <c r="S8" i="9" s="1"/>
  <c r="T8" i="9" s="1"/>
  <c r="U8" i="9" s="1"/>
  <c r="V8" i="9" s="1"/>
  <c r="W8" i="9" s="1"/>
  <c r="X8" i="9" s="1"/>
  <c r="Y8" i="9" s="1"/>
  <c r="Z8" i="9" s="1"/>
  <c r="AA8" i="9" s="1"/>
  <c r="AB8" i="9" s="1"/>
  <c r="AC8" i="9" s="1"/>
  <c r="H520" i="7"/>
  <c r="H523" i="7"/>
  <c r="T523" i="7" s="1"/>
  <c r="F41" i="1" s="1"/>
  <c r="E43" i="1"/>
  <c r="T796" i="7"/>
  <c r="G42" i="1" s="1"/>
  <c r="T793" i="7"/>
  <c r="G39" i="1" s="1"/>
  <c r="S792" i="7"/>
  <c r="R792" i="7"/>
  <c r="Q792" i="7"/>
  <c r="P792" i="7"/>
  <c r="O792" i="7"/>
  <c r="N792" i="7"/>
  <c r="M792" i="7"/>
  <c r="L792" i="7"/>
  <c r="K792" i="7"/>
  <c r="J792" i="7"/>
  <c r="I792" i="7"/>
  <c r="H792" i="7"/>
  <c r="T524" i="7"/>
  <c r="F42" i="1" s="1"/>
  <c r="T522" i="7"/>
  <c r="F40" i="1" s="1"/>
  <c r="T521" i="7"/>
  <c r="F39" i="1" s="1"/>
  <c r="S520" i="7"/>
  <c r="R520" i="7"/>
  <c r="Q520" i="7"/>
  <c r="P520" i="7"/>
  <c r="O520" i="7"/>
  <c r="N520" i="7"/>
  <c r="M520" i="7"/>
  <c r="L520" i="7"/>
  <c r="K520" i="7"/>
  <c r="J520" i="7"/>
  <c r="I520" i="7"/>
  <c r="H254" i="7"/>
  <c r="T254" i="7" s="1"/>
  <c r="E41" i="1" s="1"/>
  <c r="H256" i="7"/>
  <c r="T255" i="7"/>
  <c r="E42" i="1" s="1"/>
  <c r="T253" i="7"/>
  <c r="E40" i="1" s="1"/>
  <c r="T252" i="7"/>
  <c r="E39" i="1" s="1"/>
  <c r="T244" i="7"/>
  <c r="T243" i="7"/>
  <c r="T242" i="7"/>
  <c r="L763" i="7"/>
  <c r="T786" i="7"/>
  <c r="G32" i="1" s="1"/>
  <c r="T785" i="7"/>
  <c r="T784" i="7"/>
  <c r="T783" i="7"/>
  <c r="T782" i="7"/>
  <c r="T781" i="7"/>
  <c r="T780" i="7"/>
  <c r="T779" i="7"/>
  <c r="T778" i="7"/>
  <c r="T777" i="7"/>
  <c r="T776" i="7"/>
  <c r="T775" i="7"/>
  <c r="T774" i="7"/>
  <c r="T773" i="7"/>
  <c r="T772" i="7"/>
  <c r="T771" i="7"/>
  <c r="T770" i="7"/>
  <c r="T769" i="7"/>
  <c r="T768" i="7"/>
  <c r="S767" i="7"/>
  <c r="R767" i="7"/>
  <c r="Q767" i="7"/>
  <c r="P767" i="7"/>
  <c r="O767" i="7"/>
  <c r="N767" i="7"/>
  <c r="M767" i="7"/>
  <c r="L767" i="7"/>
  <c r="K767" i="7"/>
  <c r="J767" i="7"/>
  <c r="I767" i="7"/>
  <c r="H767" i="7"/>
  <c r="S251" i="7"/>
  <c r="R251" i="7"/>
  <c r="Q251" i="7"/>
  <c r="P251" i="7"/>
  <c r="O251" i="7"/>
  <c r="N251" i="7"/>
  <c r="M251" i="7"/>
  <c r="L251" i="7"/>
  <c r="K251" i="7"/>
  <c r="J251" i="7"/>
  <c r="I251" i="7"/>
  <c r="H251" i="7"/>
  <c r="T245" i="7"/>
  <c r="E32" i="1" s="1"/>
  <c r="T241" i="7"/>
  <c r="T240" i="7"/>
  <c r="T239" i="7"/>
  <c r="T238" i="7"/>
  <c r="T237" i="7"/>
  <c r="T236" i="7"/>
  <c r="T235" i="7"/>
  <c r="T234" i="7"/>
  <c r="T233" i="7"/>
  <c r="T232" i="7"/>
  <c r="T231" i="7"/>
  <c r="T230" i="7"/>
  <c r="T229" i="7"/>
  <c r="T228" i="7"/>
  <c r="T227" i="7"/>
  <c r="H763" i="7"/>
  <c r="P38" i="1"/>
  <c r="O38" i="1"/>
  <c r="N38" i="1"/>
  <c r="M38" i="1"/>
  <c r="L38" i="1"/>
  <c r="K38" i="1"/>
  <c r="J38" i="1"/>
  <c r="I38" i="1"/>
  <c r="H24" i="1"/>
  <c r="D8" i="3"/>
  <c r="F19" i="3"/>
  <c r="F8" i="3" s="1"/>
  <c r="E19" i="3"/>
  <c r="E8" i="3" s="1"/>
  <c r="D19" i="3"/>
  <c r="C19" i="3"/>
  <c r="C8" i="3" s="1"/>
  <c r="F32" i="3"/>
  <c r="F35" i="3" s="1"/>
  <c r="D32" i="3"/>
  <c r="D35" i="3" s="1"/>
  <c r="D27" i="3"/>
  <c r="E27" i="3" s="1"/>
  <c r="F27" i="3" s="1"/>
  <c r="D14" i="3"/>
  <c r="E14" i="3"/>
  <c r="F14" i="3" s="1"/>
  <c r="E32" i="3"/>
  <c r="E35" i="3"/>
  <c r="C32" i="3"/>
  <c r="C35" i="3" s="1"/>
  <c r="D7" i="3"/>
  <c r="E7" i="3" s="1"/>
  <c r="F7" i="3" s="1"/>
  <c r="C8" i="2"/>
  <c r="C10" i="2" s="1"/>
  <c r="C12" i="2" s="1"/>
  <c r="C14" i="2" s="1"/>
  <c r="C16" i="2" s="1"/>
  <c r="C18" i="2" s="1"/>
  <c r="C20" i="2" s="1"/>
  <c r="C22" i="2" s="1"/>
  <c r="C24" i="2" s="1"/>
  <c r="C26" i="2" s="1"/>
  <c r="C28" i="2" s="1"/>
  <c r="C30" i="2" s="1"/>
  <c r="C32" i="2" s="1"/>
  <c r="C34" i="2" s="1"/>
  <c r="C36" i="2" s="1"/>
  <c r="C38" i="2" s="1"/>
  <c r="C40" i="2" s="1"/>
  <c r="C42" i="2" s="1"/>
  <c r="C44" i="2" s="1"/>
  <c r="C46" i="2" s="1"/>
  <c r="C48" i="2" s="1"/>
  <c r="C50" i="2" s="1"/>
  <c r="C52" i="2" s="1"/>
  <c r="C54" i="2" s="1"/>
  <c r="C56" i="2" s="1"/>
  <c r="C58" i="2" s="1"/>
  <c r="C60" i="2" s="1"/>
  <c r="C62" i="2" s="1"/>
  <c r="C64" i="2" s="1"/>
  <c r="C66" i="2" s="1"/>
  <c r="C68" i="2" s="1"/>
  <c r="C70" i="2" s="1"/>
  <c r="C72" i="2" s="1"/>
  <c r="C74" i="2" s="1"/>
  <c r="C76" i="2" s="1"/>
  <c r="C78" i="2" s="1"/>
  <c r="C80" i="2" s="1"/>
  <c r="C82" i="2" s="1"/>
  <c r="C84" i="2" s="1"/>
  <c r="C86" i="2" s="1"/>
  <c r="C88" i="2" s="1"/>
  <c r="C90" i="2" s="1"/>
  <c r="C92" i="2" s="1"/>
  <c r="C94" i="2" s="1"/>
  <c r="C96" i="2" s="1"/>
  <c r="C98" i="2" s="1"/>
  <c r="C100" i="2" s="1"/>
  <c r="C102" i="2" s="1"/>
  <c r="C104" i="2" s="1"/>
  <c r="C106" i="2" s="1"/>
  <c r="C108" i="2" s="1"/>
  <c r="C110" i="2" s="1"/>
  <c r="C112" i="2" s="1"/>
  <c r="C114" i="2" s="1"/>
  <c r="C116" i="2" s="1"/>
  <c r="C118" i="2" s="1"/>
  <c r="C120" i="2" s="1"/>
  <c r="C122" i="2" s="1"/>
  <c r="C124" i="2" s="1"/>
  <c r="C126" i="2" s="1"/>
  <c r="C128" i="2" s="1"/>
  <c r="C130" i="2" s="1"/>
  <c r="C132" i="2" s="1"/>
  <c r="C134" i="2" s="1"/>
  <c r="C136" i="2" s="1"/>
  <c r="C138" i="2" s="1"/>
  <c r="C140" i="2" s="1"/>
  <c r="C142" i="2" s="1"/>
  <c r="C144" i="2" s="1"/>
  <c r="C146" i="2" s="1"/>
  <c r="C148" i="2" s="1"/>
  <c r="C150" i="2" s="1"/>
  <c r="C152" i="2" s="1"/>
  <c r="C154" i="2" s="1"/>
  <c r="C156" i="2" s="1"/>
  <c r="C158" i="2" s="1"/>
  <c r="C160" i="2" s="1"/>
  <c r="C162" i="2" s="1"/>
  <c r="C164" i="2" s="1"/>
  <c r="C166" i="2" s="1"/>
  <c r="C168" i="2" s="1"/>
  <c r="C170" i="2" s="1"/>
  <c r="C172" i="2" s="1"/>
  <c r="C174" i="2" s="1"/>
  <c r="C176" i="2" s="1"/>
  <c r="C178" i="2" s="1"/>
  <c r="C180" i="2" s="1"/>
  <c r="C182" i="2" s="1"/>
  <c r="C184" i="2" s="1"/>
  <c r="C186" i="2" s="1"/>
  <c r="C188" i="2" s="1"/>
  <c r="C190" i="2" s="1"/>
  <c r="C192" i="2" s="1"/>
  <c r="C194" i="2" s="1"/>
  <c r="C196" i="2" s="1"/>
  <c r="C198" i="2" s="1"/>
  <c r="C200" i="2" s="1"/>
  <c r="C202" i="2" s="1"/>
  <c r="C204" i="2" s="1"/>
  <c r="C206" i="2" s="1"/>
  <c r="C208" i="2" s="1"/>
  <c r="C210" i="2" s="1"/>
  <c r="C212" i="2" s="1"/>
  <c r="C214" i="2" s="1"/>
  <c r="C216" i="2" s="1"/>
  <c r="C218" i="2" s="1"/>
  <c r="C220" i="2" s="1"/>
  <c r="C222" i="2" s="1"/>
  <c r="C224" i="2" s="1"/>
  <c r="C226" i="2" s="1"/>
  <c r="C228" i="2" s="1"/>
  <c r="C230" i="2" s="1"/>
  <c r="C232" i="2" s="1"/>
  <c r="C234" i="2" s="1"/>
  <c r="C236" i="2" s="1"/>
  <c r="C238" i="2" s="1"/>
  <c r="C240" i="2" s="1"/>
  <c r="C242" i="2" s="1"/>
  <c r="C244" i="2" s="1"/>
  <c r="C246" i="2" s="1"/>
  <c r="C248" i="2" s="1"/>
  <c r="C250" i="2" s="1"/>
  <c r="C252" i="2" s="1"/>
  <c r="C254" i="2" s="1"/>
  <c r="C256" i="2" s="1"/>
  <c r="C258" i="2" s="1"/>
  <c r="C260" i="2" s="1"/>
  <c r="C262" i="2" s="1"/>
  <c r="C264" i="2" s="1"/>
  <c r="C266" i="2" s="1"/>
  <c r="C268" i="2" s="1"/>
  <c r="C270" i="2" s="1"/>
  <c r="C272" i="2" s="1"/>
  <c r="C274" i="2" s="1"/>
  <c r="C276" i="2" s="1"/>
  <c r="C278" i="2" s="1"/>
  <c r="C280" i="2" s="1"/>
  <c r="C282" i="2" s="1"/>
  <c r="C284" i="2" s="1"/>
  <c r="C286" i="2" s="1"/>
  <c r="C288" i="2" s="1"/>
  <c r="C290" i="2" s="1"/>
  <c r="C292" i="2" s="1"/>
  <c r="C294" i="2" s="1"/>
  <c r="C296" i="2" s="1"/>
  <c r="C298" i="2" s="1"/>
  <c r="C300" i="2" s="1"/>
  <c r="C302" i="2" s="1"/>
  <c r="C304" i="2" s="1"/>
  <c r="C306" i="2" s="1"/>
  <c r="C308" i="2" s="1"/>
  <c r="C310" i="2" s="1"/>
  <c r="C312" i="2" s="1"/>
  <c r="C314" i="2" s="1"/>
  <c r="C316" i="2" s="1"/>
  <c r="C318" i="2" s="1"/>
  <c r="C320" i="2" s="1"/>
  <c r="C322" i="2" s="1"/>
  <c r="C324" i="2" s="1"/>
  <c r="C326" i="2" s="1"/>
  <c r="C328" i="2" s="1"/>
  <c r="C330" i="2" s="1"/>
  <c r="C332" i="2" s="1"/>
  <c r="C334" i="2" s="1"/>
  <c r="C336" i="2" s="1"/>
  <c r="C338" i="2" s="1"/>
  <c r="C340" i="2" s="1"/>
  <c r="C342" i="2" s="1"/>
  <c r="C344" i="2" s="1"/>
  <c r="C346" i="2" s="1"/>
  <c r="C348" i="2" s="1"/>
  <c r="C350" i="2" s="1"/>
  <c r="C352" i="2" s="1"/>
  <c r="C354" i="2" s="1"/>
  <c r="C356" i="2" s="1"/>
  <c r="C358" i="2" s="1"/>
  <c r="C360" i="2" s="1"/>
  <c r="C362" i="2" s="1"/>
  <c r="C364" i="2" s="1"/>
  <c r="C366" i="2" s="1"/>
  <c r="C368" i="2" s="1"/>
  <c r="C370" i="2" s="1"/>
  <c r="C372" i="2" s="1"/>
  <c r="C374" i="2" s="1"/>
  <c r="C376" i="2" s="1"/>
  <c r="C378" i="2" s="1"/>
  <c r="C380" i="2" s="1"/>
  <c r="C382" i="2" s="1"/>
  <c r="C384" i="2" s="1"/>
  <c r="T485" i="7"/>
  <c r="H282" i="7"/>
  <c r="T1296" i="7" l="1"/>
  <c r="L1093" i="7"/>
  <c r="L1092" i="7" s="1"/>
  <c r="S1093" i="7"/>
  <c r="S1092" i="7" s="1"/>
  <c r="K1093" i="7"/>
  <c r="K1092" i="7" s="1"/>
  <c r="I1093" i="7"/>
  <c r="I1092" i="7" s="1"/>
  <c r="P1093" i="7"/>
  <c r="P1092" i="7" s="1"/>
  <c r="R1093" i="7"/>
  <c r="R1092" i="7" s="1"/>
  <c r="J1093" i="7"/>
  <c r="J1092" i="7" s="1"/>
  <c r="Q1093" i="7"/>
  <c r="Q1092" i="7" s="1"/>
  <c r="O1093" i="7"/>
  <c r="O1092" i="7" s="1"/>
  <c r="N1093" i="7"/>
  <c r="N1092" i="7" s="1"/>
  <c r="M1093" i="7"/>
  <c r="M1092" i="7" s="1"/>
  <c r="I1346" i="7"/>
  <c r="I1347" i="7" s="1"/>
  <c r="S1348" i="7"/>
  <c r="S1349" i="7" s="1"/>
  <c r="K542" i="7"/>
  <c r="G29" i="1"/>
  <c r="G30" i="1"/>
  <c r="G31" i="1"/>
  <c r="T495" i="7"/>
  <c r="F31" i="1"/>
  <c r="F30" i="1"/>
  <c r="F29" i="1"/>
  <c r="T226" i="7"/>
  <c r="E31" i="1"/>
  <c r="T269" i="7"/>
  <c r="E30" i="1"/>
  <c r="T267" i="7"/>
  <c r="E29" i="1"/>
  <c r="T265" i="7"/>
  <c r="F32" i="1"/>
  <c r="I24" i="1"/>
  <c r="T1032" i="7"/>
  <c r="T792" i="7"/>
  <c r="G38" i="1" s="1"/>
  <c r="Q763" i="7"/>
  <c r="T767" i="7"/>
  <c r="G63" i="9"/>
  <c r="F64" i="9" s="1"/>
  <c r="H10" i="9"/>
  <c r="F104" i="1" s="1"/>
  <c r="O540" i="7" s="1"/>
  <c r="T217" i="7"/>
  <c r="G10" i="7"/>
  <c r="I10" i="9"/>
  <c r="G104" i="1" s="1"/>
  <c r="I812" i="7" s="1"/>
  <c r="T555" i="7"/>
  <c r="T554" i="7" s="1"/>
  <c r="S763" i="7"/>
  <c r="I763" i="7"/>
  <c r="O763" i="7"/>
  <c r="P763" i="7"/>
  <c r="D61" i="9"/>
  <c r="T251" i="7"/>
  <c r="E38" i="1" s="1"/>
  <c r="D10" i="9"/>
  <c r="T758" i="7"/>
  <c r="T486" i="7"/>
  <c r="T283" i="7"/>
  <c r="T282" i="7" s="1"/>
  <c r="T542" i="7" s="1"/>
  <c r="F90" i="1" s="1"/>
  <c r="P407" i="2"/>
  <c r="J763" i="7"/>
  <c r="M763" i="7"/>
  <c r="K763" i="7"/>
  <c r="N763" i="7"/>
  <c r="R763" i="7"/>
  <c r="C386" i="2"/>
  <c r="C388" i="2" s="1"/>
  <c r="C390" i="2" s="1"/>
  <c r="C392" i="2" s="1"/>
  <c r="C394" i="2" s="1"/>
  <c r="C396" i="2" s="1"/>
  <c r="C398" i="2" s="1"/>
  <c r="C400" i="2" s="1"/>
  <c r="C402" i="2" s="1"/>
  <c r="C404" i="2" s="1"/>
  <c r="W410" i="2"/>
  <c r="AH410" i="2"/>
  <c r="X407" i="2"/>
  <c r="V409" i="2"/>
  <c r="AF407" i="2"/>
  <c r="O410" i="2"/>
  <c r="Q408" i="2"/>
  <c r="AA410" i="2"/>
  <c r="R407" i="2"/>
  <c r="Z407" i="2"/>
  <c r="AH407" i="2"/>
  <c r="S408" i="2"/>
  <c r="AG408" i="2"/>
  <c r="Z409" i="2"/>
  <c r="Q410" i="2"/>
  <c r="AE410" i="2"/>
  <c r="T407" i="2"/>
  <c r="AB407" i="2"/>
  <c r="M408" i="2"/>
  <c r="U408" i="2"/>
  <c r="N409" i="2"/>
  <c r="AD409" i="2"/>
  <c r="S410" i="2"/>
  <c r="AI410" i="2"/>
  <c r="P416" i="2"/>
  <c r="N407" i="2"/>
  <c r="V407" i="2"/>
  <c r="AD407" i="2"/>
  <c r="O408" i="2"/>
  <c r="Y408" i="2"/>
  <c r="R409" i="2"/>
  <c r="AH409" i="2"/>
  <c r="M407" i="2"/>
  <c r="Q407" i="2"/>
  <c r="U407" i="2"/>
  <c r="Y407" i="2"/>
  <c r="AC407" i="2"/>
  <c r="AG407" i="2"/>
  <c r="N408" i="2"/>
  <c r="R408" i="2"/>
  <c r="V408" i="2"/>
  <c r="Z408" i="2"/>
  <c r="AD408" i="2"/>
  <c r="AH408" i="2"/>
  <c r="O409" i="2"/>
  <c r="S409" i="2"/>
  <c r="W409" i="2"/>
  <c r="AA409" i="2"/>
  <c r="AE409" i="2"/>
  <c r="AI409" i="2"/>
  <c r="P410" i="2"/>
  <c r="T410" i="2"/>
  <c r="X410" i="2"/>
  <c r="AB410" i="2"/>
  <c r="AF410" i="2"/>
  <c r="AF416" i="2"/>
  <c r="U410" i="2"/>
  <c r="Y410" i="2"/>
  <c r="AC410" i="2"/>
  <c r="AG410" i="2"/>
  <c r="AD419" i="2"/>
  <c r="W408" i="2"/>
  <c r="AA408" i="2"/>
  <c r="AE408" i="2"/>
  <c r="AI408" i="2"/>
  <c r="P409" i="2"/>
  <c r="T409" i="2"/>
  <c r="X409" i="2"/>
  <c r="AB409" i="2"/>
  <c r="AF409" i="2"/>
  <c r="M410" i="2"/>
  <c r="O407" i="2"/>
  <c r="S407" i="2"/>
  <c r="W407" i="2"/>
  <c r="AA407" i="2"/>
  <c r="AE407" i="2"/>
  <c r="AI407" i="2"/>
  <c r="P408" i="2"/>
  <c r="T408" i="2"/>
  <c r="X408" i="2"/>
  <c r="AB408" i="2"/>
  <c r="AF408" i="2"/>
  <c r="M409" i="2"/>
  <c r="Q409" i="2"/>
  <c r="U409" i="2"/>
  <c r="Y409" i="2"/>
  <c r="AC409" i="2"/>
  <c r="AG409" i="2"/>
  <c r="N410" i="2"/>
  <c r="R410" i="2"/>
  <c r="V410" i="2"/>
  <c r="Z410" i="2"/>
  <c r="AD410" i="2"/>
  <c r="Y418" i="2"/>
  <c r="W415" i="2"/>
  <c r="R419" i="2"/>
  <c r="AG419" i="2"/>
  <c r="Z419" i="2"/>
  <c r="AA415" i="2"/>
  <c r="T416" i="2"/>
  <c r="M418" i="2"/>
  <c r="AC418" i="2"/>
  <c r="S419" i="2"/>
  <c r="AH419" i="2"/>
  <c r="O415" i="2"/>
  <c r="AE415" i="2"/>
  <c r="X416" i="2"/>
  <c r="Q418" i="2"/>
  <c r="AG418" i="2"/>
  <c r="V419" i="2"/>
  <c r="S415" i="2"/>
  <c r="AI415" i="2"/>
  <c r="AB416" i="2"/>
  <c r="U418" i="2"/>
  <c r="N419" i="2"/>
  <c r="P415" i="2"/>
  <c r="T415" i="2"/>
  <c r="X415" i="2"/>
  <c r="AB415" i="2"/>
  <c r="AF415" i="2"/>
  <c r="M416" i="2"/>
  <c r="Q416" i="2"/>
  <c r="U416" i="2"/>
  <c r="Y416" i="2"/>
  <c r="AC416" i="2"/>
  <c r="AG416" i="2"/>
  <c r="N418" i="2"/>
  <c r="R418" i="2"/>
  <c r="V418" i="2"/>
  <c r="Z418" i="2"/>
  <c r="AD418" i="2"/>
  <c r="AH418" i="2"/>
  <c r="O419" i="2"/>
  <c r="W419" i="2"/>
  <c r="AI419" i="2"/>
  <c r="M415" i="2"/>
  <c r="Q415" i="2"/>
  <c r="U415" i="2"/>
  <c r="Y415" i="2"/>
  <c r="AC415" i="2"/>
  <c r="AG415" i="2"/>
  <c r="N416" i="2"/>
  <c r="R416" i="2"/>
  <c r="V416" i="2"/>
  <c r="Z416" i="2"/>
  <c r="AD416" i="2"/>
  <c r="AH416" i="2"/>
  <c r="O418" i="2"/>
  <c r="S418" i="2"/>
  <c r="W418" i="2"/>
  <c r="AA418" i="2"/>
  <c r="AE418" i="2"/>
  <c r="AI418" i="2"/>
  <c r="P419" i="2"/>
  <c r="T419" i="2"/>
  <c r="X419" i="2"/>
  <c r="AB419" i="2"/>
  <c r="AF419" i="2"/>
  <c r="AA419" i="2"/>
  <c r="AE419" i="2"/>
  <c r="N415" i="2"/>
  <c r="R415" i="2"/>
  <c r="V415" i="2"/>
  <c r="Z415" i="2"/>
  <c r="AD415" i="2"/>
  <c r="AH415" i="2"/>
  <c r="O416" i="2"/>
  <c r="S416" i="2"/>
  <c r="W416" i="2"/>
  <c r="AA416" i="2"/>
  <c r="AE416" i="2"/>
  <c r="AI416" i="2"/>
  <c r="P418" i="2"/>
  <c r="T418" i="2"/>
  <c r="X418" i="2"/>
  <c r="AB418" i="2"/>
  <c r="AF418" i="2"/>
  <c r="M419" i="2"/>
  <c r="Q419" i="2"/>
  <c r="U419" i="2"/>
  <c r="Y419" i="2"/>
  <c r="AC419" i="2"/>
  <c r="M417" i="2"/>
  <c r="T14" i="7"/>
  <c r="T13" i="7" s="1"/>
  <c r="L1340" i="7" l="1"/>
  <c r="J1340" i="7"/>
  <c r="M1340" i="7"/>
  <c r="R1340" i="7"/>
  <c r="N1340" i="7"/>
  <c r="K1340" i="7"/>
  <c r="I1340" i="7"/>
  <c r="S1340" i="7"/>
  <c r="O1340" i="7"/>
  <c r="H1340" i="7"/>
  <c r="P1340" i="7"/>
  <c r="Q1340" i="7"/>
  <c r="T1340" i="7"/>
  <c r="I78" i="1" s="1"/>
  <c r="T1071" i="7"/>
  <c r="H78" i="1" s="1"/>
  <c r="T1094" i="7"/>
  <c r="T1093" i="7" s="1"/>
  <c r="T1092" i="7" s="1"/>
  <c r="I23" i="1" s="1"/>
  <c r="J78" i="1" s="1"/>
  <c r="J25" i="1" s="1"/>
  <c r="H1093" i="7"/>
  <c r="H1092" i="7" s="1"/>
  <c r="T268" i="7"/>
  <c r="E85" i="1" s="1"/>
  <c r="E84" i="1"/>
  <c r="T270" i="7"/>
  <c r="E86" i="1"/>
  <c r="T266" i="7"/>
  <c r="E83" i="1" s="1"/>
  <c r="E82" i="1"/>
  <c r="I542" i="7"/>
  <c r="R542" i="7"/>
  <c r="P542" i="7"/>
  <c r="J540" i="7"/>
  <c r="O542" i="7"/>
  <c r="J542" i="7"/>
  <c r="H542" i="7"/>
  <c r="S542" i="7"/>
  <c r="N542" i="7"/>
  <c r="M542" i="7"/>
  <c r="L542" i="7"/>
  <c r="Q542" i="7"/>
  <c r="H814" i="7"/>
  <c r="I814" i="7"/>
  <c r="S812" i="7"/>
  <c r="L812" i="7"/>
  <c r="P812" i="7"/>
  <c r="N812" i="7"/>
  <c r="N540" i="7"/>
  <c r="L814" i="7"/>
  <c r="N814" i="7"/>
  <c r="S814" i="7"/>
  <c r="P814" i="7"/>
  <c r="O812" i="7"/>
  <c r="S540" i="7"/>
  <c r="Q540" i="7"/>
  <c r="R812" i="7"/>
  <c r="H540" i="7"/>
  <c r="K812" i="7"/>
  <c r="O814" i="7"/>
  <c r="R814" i="7"/>
  <c r="K814" i="7"/>
  <c r="H802" i="7"/>
  <c r="H764" i="7" s="1"/>
  <c r="R78" i="1"/>
  <c r="R25" i="1" s="1"/>
  <c r="T1301" i="7"/>
  <c r="K540" i="7"/>
  <c r="M812" i="7"/>
  <c r="M540" i="7"/>
  <c r="I540" i="7"/>
  <c r="J812" i="7"/>
  <c r="Q812" i="7"/>
  <c r="M814" i="7"/>
  <c r="J814" i="7"/>
  <c r="Q814" i="7"/>
  <c r="H812" i="7"/>
  <c r="R540" i="7"/>
  <c r="L540" i="7"/>
  <c r="P540" i="7"/>
  <c r="J1346" i="7"/>
  <c r="J1347" i="7" s="1"/>
  <c r="T812" i="7"/>
  <c r="G88" i="1" s="1"/>
  <c r="N802" i="7"/>
  <c r="N764" i="7" s="1"/>
  <c r="N794" i="7" s="1"/>
  <c r="T814" i="7"/>
  <c r="G90" i="1" s="1"/>
  <c r="R802" i="7"/>
  <c r="R764" i="7" s="1"/>
  <c r="O802" i="7"/>
  <c r="O764" i="7" s="1"/>
  <c r="O794" i="7" s="1"/>
  <c r="I802" i="7"/>
  <c r="I764" i="7" s="1"/>
  <c r="I794" i="7" s="1"/>
  <c r="J802" i="7"/>
  <c r="J764" i="7" s="1"/>
  <c r="J794" i="7" s="1"/>
  <c r="Q802" i="7"/>
  <c r="Q764" i="7" s="1"/>
  <c r="Q794" i="7" s="1"/>
  <c r="S802" i="7"/>
  <c r="S764" i="7" s="1"/>
  <c r="S794" i="7" s="1"/>
  <c r="F23" i="1"/>
  <c r="T540" i="7"/>
  <c r="F88" i="1" s="1"/>
  <c r="M802" i="7"/>
  <c r="M764" i="7" s="1"/>
  <c r="M794" i="7" s="1"/>
  <c r="L802" i="7"/>
  <c r="L764" i="7" s="1"/>
  <c r="L794" i="7" s="1"/>
  <c r="K802" i="7"/>
  <c r="K764" i="7" s="1"/>
  <c r="K794" i="7" s="1"/>
  <c r="T802" i="7"/>
  <c r="P802" i="7"/>
  <c r="P764" i="7" s="1"/>
  <c r="P794" i="7" s="1"/>
  <c r="S273" i="7"/>
  <c r="N271" i="7"/>
  <c r="M273" i="7"/>
  <c r="R273" i="7"/>
  <c r="Q273" i="7"/>
  <c r="T271" i="7"/>
  <c r="E88" i="1" s="1"/>
  <c r="E33" i="1" s="1"/>
  <c r="I271" i="7"/>
  <c r="M271" i="7"/>
  <c r="S271" i="7"/>
  <c r="J271" i="7"/>
  <c r="I273" i="7"/>
  <c r="K273" i="7"/>
  <c r="J273" i="7"/>
  <c r="O271" i="7"/>
  <c r="P271" i="7"/>
  <c r="O273" i="7"/>
  <c r="K271" i="7"/>
  <c r="T536" i="7"/>
  <c r="F84" i="1" s="1"/>
  <c r="P273" i="7"/>
  <c r="L271" i="7"/>
  <c r="T273" i="7"/>
  <c r="E90" i="1" s="1"/>
  <c r="N273" i="7"/>
  <c r="L273" i="7"/>
  <c r="R271" i="7"/>
  <c r="Q271" i="7"/>
  <c r="E23" i="1"/>
  <c r="H271" i="7"/>
  <c r="H273" i="7"/>
  <c r="T263" i="7"/>
  <c r="E28" i="1"/>
  <c r="G28" i="1"/>
  <c r="F28" i="1"/>
  <c r="I25" i="1"/>
  <c r="M1032" i="7"/>
  <c r="M1071" i="7" s="1"/>
  <c r="M1033" i="7" s="1"/>
  <c r="M1063" i="7" s="1"/>
  <c r="I1032" i="7"/>
  <c r="I1071" i="7" s="1"/>
  <c r="I1033" i="7" s="1"/>
  <c r="I1063" i="7" s="1"/>
  <c r="R1032" i="7"/>
  <c r="R1071" i="7" s="1"/>
  <c r="R1033" i="7" s="1"/>
  <c r="R1063" i="7" s="1"/>
  <c r="Q1032" i="7"/>
  <c r="Q1071" i="7" s="1"/>
  <c r="Q1033" i="7" s="1"/>
  <c r="Q1063" i="7" s="1"/>
  <c r="N1032" i="7"/>
  <c r="N1071" i="7" s="1"/>
  <c r="N1033" i="7" s="1"/>
  <c r="N1063" i="7" s="1"/>
  <c r="S1032" i="7"/>
  <c r="S1071" i="7" s="1"/>
  <c r="S1033" i="7" s="1"/>
  <c r="S1063" i="7" s="1"/>
  <c r="L1032" i="7"/>
  <c r="H1032" i="7"/>
  <c r="P1032" i="7"/>
  <c r="P1071" i="7" s="1"/>
  <c r="P1033" i="7" s="1"/>
  <c r="P1063" i="7" s="1"/>
  <c r="J1032" i="7"/>
  <c r="J1071" i="7" s="1"/>
  <c r="J1033" i="7" s="1"/>
  <c r="J1063" i="7" s="1"/>
  <c r="O1032" i="7"/>
  <c r="O1071" i="7" s="1"/>
  <c r="O1033" i="7" s="1"/>
  <c r="O1063" i="7" s="1"/>
  <c r="K1032" i="7"/>
  <c r="K1071" i="7" s="1"/>
  <c r="K1033" i="7" s="1"/>
  <c r="K1063" i="7" s="1"/>
  <c r="U421" i="2"/>
  <c r="AA421" i="2"/>
  <c r="AG421" i="2"/>
  <c r="G23" i="1"/>
  <c r="G64" i="9"/>
  <c r="F65" i="9" s="1"/>
  <c r="E61" i="9"/>
  <c r="D62" i="9" s="1"/>
  <c r="J10" i="9"/>
  <c r="H104" i="1" s="1"/>
  <c r="AF422" i="2"/>
  <c r="N422" i="2"/>
  <c r="S422" i="2"/>
  <c r="K28" i="1" s="1"/>
  <c r="K90" i="1" s="1"/>
  <c r="X422" i="2"/>
  <c r="P28" i="1" s="1"/>
  <c r="P90" i="1" s="1"/>
  <c r="W421" i="2"/>
  <c r="S421" i="2"/>
  <c r="P422" i="2"/>
  <c r="AD422" i="2"/>
  <c r="AG422" i="2"/>
  <c r="Y421" i="2"/>
  <c r="Z422" i="2"/>
  <c r="R28" i="1" s="1"/>
  <c r="R90" i="1" s="1"/>
  <c r="R422" i="2"/>
  <c r="J28" i="1" s="1"/>
  <c r="J90" i="1" s="1"/>
  <c r="AC421" i="2"/>
  <c r="AH421" i="2"/>
  <c r="Y422" i="2"/>
  <c r="Q28" i="1" s="1"/>
  <c r="Q90" i="1" s="1"/>
  <c r="AI421" i="2"/>
  <c r="Q421" i="2"/>
  <c r="T422" i="2"/>
  <c r="L28" i="1" s="1"/>
  <c r="L90" i="1" s="1"/>
  <c r="AH422" i="2"/>
  <c r="Z421" i="2"/>
  <c r="V422" i="2"/>
  <c r="N28" i="1" s="1"/>
  <c r="N90" i="1" s="1"/>
  <c r="AE421" i="2"/>
  <c r="O421" i="2"/>
  <c r="M421" i="2"/>
  <c r="AB422" i="2"/>
  <c r="O422" i="2"/>
  <c r="V421" i="2"/>
  <c r="AD421" i="2"/>
  <c r="AC422" i="2"/>
  <c r="M422" i="2"/>
  <c r="T421" i="2"/>
  <c r="AB421" i="2"/>
  <c r="N421" i="2"/>
  <c r="AI422" i="2"/>
  <c r="AA422" i="2"/>
  <c r="W422" i="2"/>
  <c r="O28" i="1" s="1"/>
  <c r="O90" i="1" s="1"/>
  <c r="U422" i="2"/>
  <c r="M28" i="1" s="1"/>
  <c r="M90" i="1" s="1"/>
  <c r="R421" i="2"/>
  <c r="AE422" i="2"/>
  <c r="AF421" i="2"/>
  <c r="P421" i="2"/>
  <c r="Q422" i="2"/>
  <c r="X421" i="2"/>
  <c r="N417" i="2"/>
  <c r="O417" i="2" s="1"/>
  <c r="P417" i="2" s="1"/>
  <c r="Q417" i="2" s="1"/>
  <c r="R417" i="2" s="1"/>
  <c r="S417" i="2" s="1"/>
  <c r="T417" i="2" s="1"/>
  <c r="U417" i="2" s="1"/>
  <c r="V417" i="2" s="1"/>
  <c r="W417" i="2" s="1"/>
  <c r="X417" i="2" s="1"/>
  <c r="Y417" i="2" s="1"/>
  <c r="Z417" i="2" s="1"/>
  <c r="AA417" i="2" s="1"/>
  <c r="AB417" i="2" s="1"/>
  <c r="AC417" i="2" s="1"/>
  <c r="AD417" i="2" s="1"/>
  <c r="AE417" i="2" s="1"/>
  <c r="AF417" i="2" s="1"/>
  <c r="AG417" i="2" s="1"/>
  <c r="AH417" i="2" s="1"/>
  <c r="AI417" i="2" s="1"/>
  <c r="M420" i="2"/>
  <c r="N420" i="2" s="1"/>
  <c r="O420" i="2" s="1"/>
  <c r="P420" i="2" s="1"/>
  <c r="Q420" i="2" s="1"/>
  <c r="R420" i="2" s="1"/>
  <c r="S420" i="2" s="1"/>
  <c r="T420" i="2" s="1"/>
  <c r="U420" i="2" s="1"/>
  <c r="V420" i="2" s="1"/>
  <c r="W420" i="2" s="1"/>
  <c r="X420" i="2" s="1"/>
  <c r="Y420" i="2" s="1"/>
  <c r="Z420" i="2" s="1"/>
  <c r="AA420" i="2" s="1"/>
  <c r="AB420" i="2" s="1"/>
  <c r="AC420" i="2" s="1"/>
  <c r="AD420" i="2" s="1"/>
  <c r="AE420" i="2" s="1"/>
  <c r="AF420" i="2" s="1"/>
  <c r="AG420" i="2" s="1"/>
  <c r="AH420" i="2" s="1"/>
  <c r="AI420" i="2" s="1"/>
  <c r="R40" i="1" l="1"/>
  <c r="R41" i="1" s="1"/>
  <c r="J40" i="1"/>
  <c r="J41" i="1" s="1"/>
  <c r="T1302" i="7"/>
  <c r="T1332" i="7" s="1"/>
  <c r="T1333" i="7" s="1"/>
  <c r="R794" i="7"/>
  <c r="R795" i="7" s="1"/>
  <c r="H794" i="7"/>
  <c r="H795" i="7" s="1"/>
  <c r="T534" i="7"/>
  <c r="T535" i="7" s="1"/>
  <c r="F83" i="1" s="1"/>
  <c r="T538" i="7"/>
  <c r="E87" i="1"/>
  <c r="T764" i="7"/>
  <c r="T794" i="7" s="1"/>
  <c r="G78" i="1"/>
  <c r="G25" i="1" s="1"/>
  <c r="T264" i="7"/>
  <c r="E81" i="1" s="1"/>
  <c r="E80" i="1"/>
  <c r="I40" i="1"/>
  <c r="I41" i="1" s="1"/>
  <c r="N1081" i="7"/>
  <c r="P1083" i="7"/>
  <c r="R1083" i="7"/>
  <c r="N1083" i="7"/>
  <c r="P1081" i="7"/>
  <c r="R1081" i="7"/>
  <c r="L1081" i="7"/>
  <c r="M1081" i="7"/>
  <c r="I1083" i="7"/>
  <c r="L1083" i="7"/>
  <c r="M1083" i="7"/>
  <c r="I1081" i="7"/>
  <c r="K1081" i="7"/>
  <c r="O1081" i="7"/>
  <c r="Q1083" i="7"/>
  <c r="K1083" i="7"/>
  <c r="O1083" i="7"/>
  <c r="Q1081" i="7"/>
  <c r="S1083" i="7"/>
  <c r="H1083" i="7"/>
  <c r="J1083" i="7"/>
  <c r="S1081" i="7"/>
  <c r="H1081" i="7"/>
  <c r="J1081" i="7"/>
  <c r="T1081" i="7"/>
  <c r="H88" i="1" s="1"/>
  <c r="T1083" i="7"/>
  <c r="H90" i="1" s="1"/>
  <c r="O1301" i="7"/>
  <c r="N1301" i="7"/>
  <c r="K1301" i="7"/>
  <c r="K1302" i="7" s="1"/>
  <c r="K1332" i="7" s="1"/>
  <c r="P1301" i="7"/>
  <c r="P1302" i="7" s="1"/>
  <c r="P1332" i="7" s="1"/>
  <c r="M1301" i="7"/>
  <c r="M1302" i="7" s="1"/>
  <c r="M1332" i="7" s="1"/>
  <c r="S1301" i="7"/>
  <c r="S1302" i="7" s="1"/>
  <c r="S1332" i="7" s="1"/>
  <c r="L1301" i="7"/>
  <c r="L1302" i="7" s="1"/>
  <c r="L1332" i="7" s="1"/>
  <c r="H1301" i="7"/>
  <c r="H1302" i="7" s="1"/>
  <c r="H1332" i="7" s="1"/>
  <c r="R1301" i="7"/>
  <c r="R1302" i="7" s="1"/>
  <c r="R1332" i="7" s="1"/>
  <c r="J1301" i="7"/>
  <c r="Q1301" i="7"/>
  <c r="Q1302" i="7" s="1"/>
  <c r="Q1332" i="7" s="1"/>
  <c r="I1301" i="7"/>
  <c r="I1302" i="7" s="1"/>
  <c r="I1332" i="7" s="1"/>
  <c r="K1346" i="7"/>
  <c r="K1347" i="7" s="1"/>
  <c r="L1071" i="7"/>
  <c r="L1033" i="7" s="1"/>
  <c r="O1302" i="7"/>
  <c r="O1332" i="7" s="1"/>
  <c r="H1071" i="7"/>
  <c r="H1033" i="7" s="1"/>
  <c r="H1063" i="7" s="1"/>
  <c r="J1302" i="7"/>
  <c r="J1332" i="7" s="1"/>
  <c r="N1302" i="7"/>
  <c r="N1332" i="7" s="1"/>
  <c r="H25" i="1"/>
  <c r="T1033" i="7"/>
  <c r="T1063" i="7" s="1"/>
  <c r="T537" i="7"/>
  <c r="F85" i="1" s="1"/>
  <c r="I532" i="7"/>
  <c r="I533" i="7" s="1"/>
  <c r="J532" i="7" s="1"/>
  <c r="J533" i="7" s="1"/>
  <c r="K532" i="7" s="1"/>
  <c r="K533" i="7" s="1"/>
  <c r="L532" i="7" s="1"/>
  <c r="L533" i="7" s="1"/>
  <c r="M532" i="7" s="1"/>
  <c r="M533" i="7" s="1"/>
  <c r="N532" i="7" s="1"/>
  <c r="N533" i="7" s="1"/>
  <c r="O532" i="7" s="1"/>
  <c r="O533" i="7" s="1"/>
  <c r="P532" i="7" s="1"/>
  <c r="P533" i="7" s="1"/>
  <c r="Q532" i="7" s="1"/>
  <c r="Q533" i="7" s="1"/>
  <c r="R532" i="7" s="1"/>
  <c r="R533" i="7" s="1"/>
  <c r="S532" i="7" s="1"/>
  <c r="S533" i="7" s="1"/>
  <c r="T246" i="7"/>
  <c r="T272" i="7" s="1"/>
  <c r="H246" i="7"/>
  <c r="H272" i="7" s="1"/>
  <c r="Q795" i="7"/>
  <c r="O795" i="7"/>
  <c r="P795" i="7"/>
  <c r="K795" i="7"/>
  <c r="N795" i="7"/>
  <c r="L795" i="7"/>
  <c r="S795" i="7"/>
  <c r="I795" i="7"/>
  <c r="M795" i="7"/>
  <c r="J795" i="7"/>
  <c r="G65" i="9"/>
  <c r="F66" i="9" s="1"/>
  <c r="I1064" i="7"/>
  <c r="K1064" i="7"/>
  <c r="M1064" i="7"/>
  <c r="R1064" i="7"/>
  <c r="N1064" i="7"/>
  <c r="O1064" i="7"/>
  <c r="P1064" i="7"/>
  <c r="Q1064" i="7"/>
  <c r="S1064" i="7"/>
  <c r="J1064" i="7"/>
  <c r="K10" i="9"/>
  <c r="I104" i="1" s="1"/>
  <c r="E62" i="9"/>
  <c r="D63" i="9" s="1"/>
  <c r="K78" i="1"/>
  <c r="K25" i="1" s="1"/>
  <c r="F82" i="1" l="1"/>
  <c r="K40" i="1"/>
  <c r="K41" i="1" s="1"/>
  <c r="L1063" i="7"/>
  <c r="L1064" i="7" s="1"/>
  <c r="T806" i="7"/>
  <c r="G82" i="1" s="1"/>
  <c r="T539" i="7"/>
  <c r="F86" i="1"/>
  <c r="T532" i="7"/>
  <c r="T533" i="7" s="1"/>
  <c r="F81" i="1" s="1"/>
  <c r="T515" i="7"/>
  <c r="T541" i="7" s="1"/>
  <c r="E89" i="1"/>
  <c r="F33" i="1" s="1"/>
  <c r="P1333" i="7"/>
  <c r="I1333" i="7"/>
  <c r="Q1333" i="7"/>
  <c r="L1333" i="7"/>
  <c r="S1333" i="7"/>
  <c r="J1333" i="7"/>
  <c r="K1333" i="7"/>
  <c r="M1333" i="7"/>
  <c r="O1333" i="7"/>
  <c r="R1333" i="7"/>
  <c r="H1333" i="7"/>
  <c r="T1352" i="7"/>
  <c r="I90" i="1" s="1"/>
  <c r="L1352" i="7"/>
  <c r="Q1350" i="7"/>
  <c r="I1350" i="7"/>
  <c r="S1352" i="7"/>
  <c r="K1352" i="7"/>
  <c r="P1350" i="7"/>
  <c r="H1350" i="7"/>
  <c r="R1352" i="7"/>
  <c r="J1352" i="7"/>
  <c r="O1350" i="7"/>
  <c r="M1350" i="7"/>
  <c r="M1352" i="7"/>
  <c r="Q1352" i="7"/>
  <c r="I1352" i="7"/>
  <c r="N1350" i="7"/>
  <c r="H1352" i="7"/>
  <c r="J1350" i="7"/>
  <c r="P1352" i="7"/>
  <c r="O1352" i="7"/>
  <c r="T1350" i="7"/>
  <c r="I88" i="1" s="1"/>
  <c r="L1350" i="7"/>
  <c r="R1350" i="7"/>
  <c r="N1352" i="7"/>
  <c r="S1350" i="7"/>
  <c r="K1350" i="7"/>
  <c r="N1333" i="7"/>
  <c r="H1064" i="7"/>
  <c r="L1346" i="7"/>
  <c r="L1347" i="7" s="1"/>
  <c r="H804" i="7"/>
  <c r="H805" i="7" s="1"/>
  <c r="T808" i="7"/>
  <c r="G84" i="1" s="1"/>
  <c r="I246" i="7"/>
  <c r="T1064" i="7"/>
  <c r="H41" i="1" s="1"/>
  <c r="H40" i="1"/>
  <c r="G66" i="9"/>
  <c r="F67" i="9" s="1"/>
  <c r="L10" i="9"/>
  <c r="J104" i="1" s="1"/>
  <c r="E63" i="9"/>
  <c r="D64" i="9" s="1"/>
  <c r="L78" i="1"/>
  <c r="L25" i="1" s="1"/>
  <c r="H247" i="7"/>
  <c r="H250" i="7" s="1"/>
  <c r="E34" i="1"/>
  <c r="T247" i="7"/>
  <c r="T795" i="7"/>
  <c r="G40" i="1"/>
  <c r="L40" i="1" l="1"/>
  <c r="L41" i="1" s="1"/>
  <c r="T807" i="7"/>
  <c r="G83" i="1" s="1"/>
  <c r="F80" i="1"/>
  <c r="E37" i="1"/>
  <c r="T250" i="7"/>
  <c r="T810" i="7"/>
  <c r="G86" i="1" s="1"/>
  <c r="F87" i="1"/>
  <c r="T804" i="7"/>
  <c r="G80" i="1" s="1"/>
  <c r="T787" i="7"/>
  <c r="T813" i="7" s="1"/>
  <c r="G89" i="1" s="1"/>
  <c r="H33" i="1" s="1"/>
  <c r="F89" i="1"/>
  <c r="G33" i="1" s="1"/>
  <c r="M1346" i="7"/>
  <c r="M1347" i="7" s="1"/>
  <c r="T809" i="7"/>
  <c r="G85" i="1" s="1"/>
  <c r="I804" i="7"/>
  <c r="I805" i="7" s="1"/>
  <c r="J804" i="7" s="1"/>
  <c r="J805" i="7" s="1"/>
  <c r="K804" i="7" s="1"/>
  <c r="K805" i="7" s="1"/>
  <c r="L804" i="7" s="1"/>
  <c r="L805" i="7" s="1"/>
  <c r="M804" i="7" s="1"/>
  <c r="M805" i="7" s="1"/>
  <c r="N804" i="7" s="1"/>
  <c r="N805" i="7" s="1"/>
  <c r="O804" i="7" s="1"/>
  <c r="O805" i="7" s="1"/>
  <c r="P804" i="7" s="1"/>
  <c r="P805" i="7" s="1"/>
  <c r="Q804" i="7" s="1"/>
  <c r="Q805" i="7" s="1"/>
  <c r="R804" i="7" s="1"/>
  <c r="R805" i="7" s="1"/>
  <c r="I272" i="7"/>
  <c r="J246" i="7" s="1"/>
  <c r="T258" i="7"/>
  <c r="E45" i="1" s="1"/>
  <c r="T274" i="7"/>
  <c r="E91" i="1" s="1"/>
  <c r="F34" i="1" s="1"/>
  <c r="H258" i="7"/>
  <c r="H1065" i="7"/>
  <c r="G67" i="9"/>
  <c r="F68" i="9" s="1"/>
  <c r="G41" i="1"/>
  <c r="E64" i="9"/>
  <c r="D65" i="9" s="1"/>
  <c r="M10" i="9"/>
  <c r="K104" i="1" s="1"/>
  <c r="M78" i="1"/>
  <c r="M25" i="1" s="1"/>
  <c r="H274" i="7"/>
  <c r="I247" i="7" s="1"/>
  <c r="I250" i="7" s="1"/>
  <c r="M40" i="1" l="1"/>
  <c r="M41" i="1" s="1"/>
  <c r="T1075" i="7"/>
  <c r="T1076" i="7" s="1"/>
  <c r="H83" i="1" s="1"/>
  <c r="T811" i="7"/>
  <c r="G87" i="1" s="1"/>
  <c r="T805" i="7"/>
  <c r="G81" i="1" s="1"/>
  <c r="T1056" i="7"/>
  <c r="T1082" i="7" s="1"/>
  <c r="H89" i="1" s="1"/>
  <c r="I33" i="1" s="1"/>
  <c r="N1346" i="7"/>
  <c r="N1347" i="7" s="1"/>
  <c r="T1065" i="7"/>
  <c r="H42" i="1" s="1"/>
  <c r="T1077" i="7"/>
  <c r="T516" i="7"/>
  <c r="T519" i="7" s="1"/>
  <c r="S804" i="7"/>
  <c r="J272" i="7"/>
  <c r="H257" i="7"/>
  <c r="I256" i="7" s="1"/>
  <c r="T257" i="7"/>
  <c r="T525" i="7" s="1"/>
  <c r="G68" i="9"/>
  <c r="F69" i="9" s="1"/>
  <c r="E65" i="9"/>
  <c r="D66" i="9" s="1"/>
  <c r="N10" i="9"/>
  <c r="L104" i="1" s="1"/>
  <c r="N78" i="1"/>
  <c r="N25" i="1" s="1"/>
  <c r="I274" i="7"/>
  <c r="N40" i="1" l="1"/>
  <c r="N41" i="1" s="1"/>
  <c r="H82" i="1"/>
  <c r="T1079" i="7"/>
  <c r="T1080" i="7" s="1"/>
  <c r="T1073" i="7"/>
  <c r="T1074" i="7" s="1"/>
  <c r="T1325" i="7"/>
  <c r="T1351" i="7" s="1"/>
  <c r="I89" i="1" s="1"/>
  <c r="J33" i="1" s="1"/>
  <c r="J89" i="1" s="1"/>
  <c r="K33" i="1" s="1"/>
  <c r="K89" i="1" s="1"/>
  <c r="L33" i="1" s="1"/>
  <c r="L89" i="1" s="1"/>
  <c r="M33" i="1" s="1"/>
  <c r="M89" i="1" s="1"/>
  <c r="N33" i="1" s="1"/>
  <c r="N89" i="1" s="1"/>
  <c r="O33" i="1" s="1"/>
  <c r="O89" i="1" s="1"/>
  <c r="P33" i="1" s="1"/>
  <c r="P89" i="1" s="1"/>
  <c r="Q33" i="1" s="1"/>
  <c r="Q89" i="1" s="1"/>
  <c r="R33" i="1" s="1"/>
  <c r="R89" i="1" s="1"/>
  <c r="T1078" i="7"/>
  <c r="H85" i="1" s="1"/>
  <c r="H84" i="1"/>
  <c r="H86" i="1"/>
  <c r="T1344" i="7"/>
  <c r="T1345" i="7" s="1"/>
  <c r="I83" i="1" s="1"/>
  <c r="T543" i="7"/>
  <c r="F37" i="1"/>
  <c r="O1346" i="7"/>
  <c r="O1347" i="7" s="1"/>
  <c r="S805" i="7"/>
  <c r="J247" i="7"/>
  <c r="K246" i="7"/>
  <c r="K272" i="7" s="1"/>
  <c r="I258" i="7"/>
  <c r="E44" i="1"/>
  <c r="G69" i="9"/>
  <c r="F70" i="9" s="1"/>
  <c r="O10" i="9"/>
  <c r="M104" i="1" s="1"/>
  <c r="E66" i="9"/>
  <c r="D67" i="9" s="1"/>
  <c r="O78" i="1"/>
  <c r="O25" i="1" s="1"/>
  <c r="O40" i="1" l="1"/>
  <c r="O41" i="1" s="1"/>
  <c r="H80" i="1"/>
  <c r="J274" i="7"/>
  <c r="K247" i="7" s="1"/>
  <c r="J250" i="7"/>
  <c r="T1346" i="7"/>
  <c r="H87" i="1"/>
  <c r="T1348" i="7"/>
  <c r="I86" i="1" s="1"/>
  <c r="I82" i="1"/>
  <c r="J82" i="1"/>
  <c r="J83" i="1" s="1"/>
  <c r="K82" i="1" s="1"/>
  <c r="K83" i="1" s="1"/>
  <c r="L82" i="1" s="1"/>
  <c r="L83" i="1" s="1"/>
  <c r="M82" i="1" s="1"/>
  <c r="M83" i="1" s="1"/>
  <c r="N82" i="1" s="1"/>
  <c r="N83" i="1" s="1"/>
  <c r="O82" i="1" s="1"/>
  <c r="O83" i="1" s="1"/>
  <c r="P82" i="1" s="1"/>
  <c r="P83" i="1" s="1"/>
  <c r="Q82" i="1" s="1"/>
  <c r="Q83" i="1" s="1"/>
  <c r="R82" i="1" s="1"/>
  <c r="R83" i="1" s="1"/>
  <c r="T788" i="7"/>
  <c r="T791" i="7" s="1"/>
  <c r="F91" i="1"/>
  <c r="G34" i="1" s="1"/>
  <c r="T1342" i="7"/>
  <c r="H81" i="1"/>
  <c r="P1346" i="7"/>
  <c r="P1347" i="7" s="1"/>
  <c r="I1065" i="7"/>
  <c r="H1073" i="7"/>
  <c r="H1074" i="7" s="1"/>
  <c r="I1073" i="7" s="1"/>
  <c r="I1074" i="7" s="1"/>
  <c r="I1075" i="7"/>
  <c r="I1076" i="7" s="1"/>
  <c r="L246" i="7"/>
  <c r="L272" i="7" s="1"/>
  <c r="I257" i="7"/>
  <c r="J256" i="7" s="1"/>
  <c r="F43" i="1"/>
  <c r="H525" i="7"/>
  <c r="P78" i="1"/>
  <c r="P25" i="1" s="1"/>
  <c r="Q78" i="1"/>
  <c r="Q25" i="1" s="1"/>
  <c r="G70" i="9"/>
  <c r="F71" i="9" s="1"/>
  <c r="P10" i="9"/>
  <c r="N104" i="1" s="1"/>
  <c r="E67" i="9"/>
  <c r="D68" i="9" s="1"/>
  <c r="I42" i="1"/>
  <c r="P40" i="1" l="1"/>
  <c r="P41" i="1" s="1"/>
  <c r="Q40" i="1"/>
  <c r="Q41" i="1" s="1"/>
  <c r="K274" i="7"/>
  <c r="L247" i="7" s="1"/>
  <c r="K250" i="7"/>
  <c r="I84" i="1"/>
  <c r="T1347" i="7"/>
  <c r="I85" i="1" s="1"/>
  <c r="J84" i="1" s="1"/>
  <c r="J85" i="1" s="1"/>
  <c r="K84" i="1" s="1"/>
  <c r="K85" i="1" s="1"/>
  <c r="L84" i="1" s="1"/>
  <c r="L85" i="1" s="1"/>
  <c r="M84" i="1" s="1"/>
  <c r="M85" i="1" s="1"/>
  <c r="N84" i="1" s="1"/>
  <c r="N85" i="1" s="1"/>
  <c r="O84" i="1" s="1"/>
  <c r="O85" i="1" s="1"/>
  <c r="T1349" i="7"/>
  <c r="I87" i="1" s="1"/>
  <c r="I80" i="1"/>
  <c r="T1343" i="7"/>
  <c r="I81" i="1" s="1"/>
  <c r="G37" i="1"/>
  <c r="Q1346" i="7"/>
  <c r="Q1347" i="7" s="1"/>
  <c r="J1073" i="7"/>
  <c r="J1074" i="7" s="1"/>
  <c r="K1073" i="7" s="1"/>
  <c r="K1074" i="7" s="1"/>
  <c r="L1073" i="7" s="1"/>
  <c r="L1074" i="7" s="1"/>
  <c r="M1073" i="7" s="1"/>
  <c r="M1074" i="7" s="1"/>
  <c r="N1073" i="7" s="1"/>
  <c r="N1074" i="7" s="1"/>
  <c r="O1073" i="7" s="1"/>
  <c r="O1074" i="7" s="1"/>
  <c r="J1075" i="7"/>
  <c r="J1076" i="7" s="1"/>
  <c r="K1075" i="7" s="1"/>
  <c r="K1076" i="7" s="1"/>
  <c r="M246" i="7"/>
  <c r="M272" i="7" s="1"/>
  <c r="J258" i="7"/>
  <c r="G71" i="9"/>
  <c r="F72" i="9" s="1"/>
  <c r="E68" i="9"/>
  <c r="D69" i="9" s="1"/>
  <c r="Q10" i="9"/>
  <c r="O104" i="1" s="1"/>
  <c r="L274" i="7" l="1"/>
  <c r="M247" i="7" s="1"/>
  <c r="L250" i="7"/>
  <c r="P84" i="1"/>
  <c r="P85" i="1" s="1"/>
  <c r="Q84" i="1" s="1"/>
  <c r="Q85" i="1" s="1"/>
  <c r="R84" i="1" s="1"/>
  <c r="R85" i="1" s="1"/>
  <c r="J86" i="1"/>
  <c r="J87" i="1" s="1"/>
  <c r="J80" i="1"/>
  <c r="J81" i="1" s="1"/>
  <c r="R1346" i="7"/>
  <c r="R1347" i="7" s="1"/>
  <c r="J1065" i="7"/>
  <c r="P1073" i="7"/>
  <c r="P1074" i="7" s="1"/>
  <c r="L1075" i="7"/>
  <c r="L1076" i="7" s="1"/>
  <c r="N246" i="7"/>
  <c r="N272" i="7" s="1"/>
  <c r="J257" i="7"/>
  <c r="K256" i="7" s="1"/>
  <c r="G72" i="9"/>
  <c r="F73" i="9" s="1"/>
  <c r="E69" i="9"/>
  <c r="D70" i="9" s="1"/>
  <c r="R10" i="9"/>
  <c r="P104" i="1" s="1"/>
  <c r="M274" i="7" l="1"/>
  <c r="N247" i="7" s="1"/>
  <c r="M250" i="7"/>
  <c r="K86" i="1"/>
  <c r="K87" i="1" s="1"/>
  <c r="L86" i="1" s="1"/>
  <c r="L87" i="1" s="1"/>
  <c r="K80" i="1"/>
  <c r="K81" i="1" s="1"/>
  <c r="L80" i="1" s="1"/>
  <c r="L81" i="1" s="1"/>
  <c r="S1346" i="7"/>
  <c r="S1347" i="7" s="1"/>
  <c r="M1075" i="7"/>
  <c r="M1076" i="7" s="1"/>
  <c r="Q1073" i="7"/>
  <c r="Q1074" i="7" s="1"/>
  <c r="O246" i="7"/>
  <c r="O272" i="7" s="1"/>
  <c r="K258" i="7"/>
  <c r="G73" i="9"/>
  <c r="F74" i="9" s="1"/>
  <c r="S10" i="9"/>
  <c r="Q104" i="1" s="1"/>
  <c r="E70" i="9"/>
  <c r="D71" i="9" s="1"/>
  <c r="N274" i="7" l="1"/>
  <c r="O247" i="7" s="1"/>
  <c r="N250" i="7"/>
  <c r="M86" i="1"/>
  <c r="M87" i="1" s="1"/>
  <c r="M80" i="1"/>
  <c r="M81" i="1" s="1"/>
  <c r="K1065" i="7"/>
  <c r="R1073" i="7"/>
  <c r="R1074" i="7" s="1"/>
  <c r="N1075" i="7"/>
  <c r="N1076" i="7" s="1"/>
  <c r="P246" i="7"/>
  <c r="P272" i="7" s="1"/>
  <c r="K257" i="7"/>
  <c r="L256" i="7" s="1"/>
  <c r="G74" i="9"/>
  <c r="F75" i="9" s="1"/>
  <c r="T10" i="9"/>
  <c r="R104" i="1" s="1"/>
  <c r="E71" i="9"/>
  <c r="D72" i="9" s="1"/>
  <c r="O274" i="7" l="1"/>
  <c r="P247" i="7" s="1"/>
  <c r="O250" i="7"/>
  <c r="N86" i="1"/>
  <c r="N87" i="1" s="1"/>
  <c r="O86" i="1" s="1"/>
  <c r="O87" i="1" s="1"/>
  <c r="P86" i="1" s="1"/>
  <c r="P87" i="1" s="1"/>
  <c r="Q86" i="1" s="1"/>
  <c r="Q87" i="1" s="1"/>
  <c r="R86" i="1" s="1"/>
  <c r="R87" i="1" s="1"/>
  <c r="N80" i="1"/>
  <c r="N81" i="1" s="1"/>
  <c r="L1065" i="7"/>
  <c r="O1075" i="7"/>
  <c r="O1076" i="7" s="1"/>
  <c r="S1073" i="7"/>
  <c r="S1074" i="7" s="1"/>
  <c r="H1342" i="7" s="1"/>
  <c r="Q246" i="7"/>
  <c r="Q272" i="7" s="1"/>
  <c r="L258" i="7"/>
  <c r="L257" i="7"/>
  <c r="M256" i="7" s="1"/>
  <c r="G75" i="9"/>
  <c r="F76" i="9" s="1"/>
  <c r="E72" i="9"/>
  <c r="D73" i="9" s="1"/>
  <c r="U10" i="9"/>
  <c r="P274" i="7" l="1"/>
  <c r="Q247" i="7" s="1"/>
  <c r="P250" i="7"/>
  <c r="O80" i="1"/>
  <c r="O81" i="1" s="1"/>
  <c r="H1343" i="7"/>
  <c r="P1075" i="7"/>
  <c r="P1076" i="7" s="1"/>
  <c r="R246" i="7"/>
  <c r="R272" i="7" s="1"/>
  <c r="G76" i="9"/>
  <c r="F77" i="9" s="1"/>
  <c r="E73" i="9"/>
  <c r="D74" i="9" s="1"/>
  <c r="V10" i="9"/>
  <c r="Q274" i="7" l="1"/>
  <c r="R247" i="7" s="1"/>
  <c r="Q250" i="7"/>
  <c r="P80" i="1"/>
  <c r="P81" i="1" s="1"/>
  <c r="I1342" i="7"/>
  <c r="I1343" i="7" s="1"/>
  <c r="J1342" i="7" s="1"/>
  <c r="J1343" i="7" s="1"/>
  <c r="K1342" i="7" s="1"/>
  <c r="K1343" i="7" s="1"/>
  <c r="L1342" i="7" s="1"/>
  <c r="L1343" i="7" s="1"/>
  <c r="M1342" i="7" s="1"/>
  <c r="M1343" i="7" s="1"/>
  <c r="N1342" i="7" s="1"/>
  <c r="N1343" i="7" s="1"/>
  <c r="O1342" i="7" s="1"/>
  <c r="O1343" i="7" s="1"/>
  <c r="P1342" i="7" s="1"/>
  <c r="P1343" i="7" s="1"/>
  <c r="Q1342" i="7" s="1"/>
  <c r="Q1343" i="7" s="1"/>
  <c r="R1342" i="7" s="1"/>
  <c r="R1343" i="7" s="1"/>
  <c r="S1342" i="7" s="1"/>
  <c r="S1343" i="7" s="1"/>
  <c r="Q1075" i="7"/>
  <c r="Q1076" i="7" s="1"/>
  <c r="S246" i="7"/>
  <c r="S272" i="7" s="1"/>
  <c r="M258" i="7"/>
  <c r="G77" i="9"/>
  <c r="F78" i="9" s="1"/>
  <c r="W10" i="9"/>
  <c r="E74" i="9"/>
  <c r="D75" i="9" s="1"/>
  <c r="R274" i="7" l="1"/>
  <c r="S247" i="7" s="1"/>
  <c r="S274" i="7" s="1"/>
  <c r="H516" i="7" s="1"/>
  <c r="H519" i="7" s="1"/>
  <c r="R250" i="7"/>
  <c r="Q80" i="1"/>
  <c r="Q81" i="1" s="1"/>
  <c r="M1065" i="7"/>
  <c r="R1075" i="7"/>
  <c r="R1076" i="7" s="1"/>
  <c r="H515" i="7"/>
  <c r="H541" i="7" s="1"/>
  <c r="I515" i="7" s="1"/>
  <c r="I541" i="7" s="1"/>
  <c r="M257" i="7"/>
  <c r="N256" i="7" s="1"/>
  <c r="G78" i="9"/>
  <c r="F79" i="9" s="1"/>
  <c r="X10" i="9"/>
  <c r="E75" i="9"/>
  <c r="D76" i="9" s="1"/>
  <c r="S250" i="7" l="1"/>
  <c r="R80" i="1"/>
  <c r="R81" i="1" s="1"/>
  <c r="S1075" i="7"/>
  <c r="S1076" i="7" s="1"/>
  <c r="H543" i="7"/>
  <c r="I516" i="7" s="1"/>
  <c r="I519" i="7" s="1"/>
  <c r="J515" i="7"/>
  <c r="N258" i="7"/>
  <c r="G79" i="9"/>
  <c r="F80" i="9" s="1"/>
  <c r="G80" i="9" s="1"/>
  <c r="E76" i="9"/>
  <c r="D77" i="9" s="1"/>
  <c r="Y10" i="9"/>
  <c r="H526" i="7" l="1"/>
  <c r="H1334" i="7"/>
  <c r="N1065" i="7"/>
  <c r="H1344" i="7"/>
  <c r="H1345" i="7" s="1"/>
  <c r="N257" i="7"/>
  <c r="O256" i="7" s="1"/>
  <c r="O257" i="7" s="1"/>
  <c r="P256" i="7" s="1"/>
  <c r="I543" i="7"/>
  <c r="J516" i="7" s="1"/>
  <c r="J519" i="7" s="1"/>
  <c r="J541" i="7"/>
  <c r="K515" i="7" s="1"/>
  <c r="E77" i="9"/>
  <c r="D78" i="9" s="1"/>
  <c r="Z10" i="9"/>
  <c r="I1334" i="7" l="1"/>
  <c r="J1334" i="7"/>
  <c r="I1344" i="7"/>
  <c r="I1345" i="7" s="1"/>
  <c r="O258" i="7"/>
  <c r="O1065" i="7"/>
  <c r="K541" i="7"/>
  <c r="L515" i="7" s="1"/>
  <c r="AA10" i="9"/>
  <c r="E78" i="9"/>
  <c r="D79" i="9" s="1"/>
  <c r="J1344" i="7" l="1"/>
  <c r="J1345" i="7" s="1"/>
  <c r="L541" i="7"/>
  <c r="M515" i="7" s="1"/>
  <c r="P258" i="7"/>
  <c r="AB10" i="9"/>
  <c r="E79" i="9"/>
  <c r="D80" i="9" s="1"/>
  <c r="K1344" i="7" l="1"/>
  <c r="K1345" i="7" s="1"/>
  <c r="M541" i="7"/>
  <c r="N515" i="7" s="1"/>
  <c r="P1065" i="7"/>
  <c r="P257" i="7"/>
  <c r="Q256" i="7" s="1"/>
  <c r="E80" i="9"/>
  <c r="AC10" i="9"/>
  <c r="L1344" i="7" l="1"/>
  <c r="L1345" i="7" s="1"/>
  <c r="N541" i="7"/>
  <c r="O515" i="7" s="1"/>
  <c r="Q258" i="7"/>
  <c r="M1344" i="7" l="1"/>
  <c r="M1345" i="7" s="1"/>
  <c r="Q257" i="7"/>
  <c r="R256" i="7" s="1"/>
  <c r="O541" i="7"/>
  <c r="P515" i="7" s="1"/>
  <c r="Q1065" i="7"/>
  <c r="N1344" i="7" l="1"/>
  <c r="N1345" i="7" s="1"/>
  <c r="P541" i="7"/>
  <c r="Q515" i="7" s="1"/>
  <c r="R258" i="7"/>
  <c r="O1344" i="7" l="1"/>
  <c r="O1345" i="7" s="1"/>
  <c r="Q541" i="7"/>
  <c r="R515" i="7" s="1"/>
  <c r="R1065" i="7"/>
  <c r="R257" i="7"/>
  <c r="S256" i="7" s="1"/>
  <c r="P1344" i="7" l="1"/>
  <c r="P1345" i="7" s="1"/>
  <c r="R541" i="7"/>
  <c r="S515" i="7" s="1"/>
  <c r="S258" i="7"/>
  <c r="S1065" i="7"/>
  <c r="Q1344" i="7" l="1"/>
  <c r="Q1345" i="7" s="1"/>
  <c r="S541" i="7"/>
  <c r="H787" i="7" s="1"/>
  <c r="H813" i="7" s="1"/>
  <c r="I787" i="7" s="1"/>
  <c r="I813" i="7" s="1"/>
  <c r="S257" i="7"/>
  <c r="H527" i="7"/>
  <c r="R1344" i="7" l="1"/>
  <c r="R1345" i="7" s="1"/>
  <c r="J787" i="7"/>
  <c r="J813" i="7" s="1"/>
  <c r="I525" i="7"/>
  <c r="I527" i="7" s="1"/>
  <c r="S1344" i="7" l="1"/>
  <c r="S1345" i="7" s="1"/>
  <c r="K787" i="7"/>
  <c r="K813" i="7" s="1"/>
  <c r="I526" i="7"/>
  <c r="J525" i="7" s="1"/>
  <c r="L787" i="7" l="1"/>
  <c r="L813" i="7" s="1"/>
  <c r="J543" i="7"/>
  <c r="K516" i="7" s="1"/>
  <c r="K519" i="7" s="1"/>
  <c r="K1334" i="7" l="1"/>
  <c r="M787" i="7"/>
  <c r="M813" i="7" s="1"/>
  <c r="J527" i="7"/>
  <c r="J526" i="7"/>
  <c r="K525" i="7" s="1"/>
  <c r="K526" i="7" s="1"/>
  <c r="L525" i="7" s="1"/>
  <c r="K543" i="7"/>
  <c r="L516" i="7" s="1"/>
  <c r="L519" i="7" s="1"/>
  <c r="L1334" i="7" l="1"/>
  <c r="N787" i="7"/>
  <c r="N813" i="7" s="1"/>
  <c r="K527" i="7"/>
  <c r="L527" i="7"/>
  <c r="O787" i="7" l="1"/>
  <c r="O813" i="7" s="1"/>
  <c r="L543" i="7"/>
  <c r="M516" i="7" s="1"/>
  <c r="M519" i="7" s="1"/>
  <c r="L526" i="7"/>
  <c r="M525" i="7" s="1"/>
  <c r="M1334" i="7" l="1"/>
  <c r="P787" i="7"/>
  <c r="P813" i="7" s="1"/>
  <c r="M527" i="7"/>
  <c r="Q787" i="7" l="1"/>
  <c r="Q813" i="7" s="1"/>
  <c r="M543" i="7"/>
  <c r="N516" i="7" s="1"/>
  <c r="N519" i="7" s="1"/>
  <c r="M526" i="7"/>
  <c r="N525" i="7" s="1"/>
  <c r="N1334" i="7" l="1"/>
  <c r="R787" i="7"/>
  <c r="R813" i="7" s="1"/>
  <c r="N527" i="7"/>
  <c r="S787" i="7" l="1"/>
  <c r="S813" i="7" s="1"/>
  <c r="N543" i="7"/>
  <c r="O516" i="7" s="1"/>
  <c r="O519" i="7" s="1"/>
  <c r="N526" i="7"/>
  <c r="O525" i="7" s="1"/>
  <c r="O1334" i="7" l="1"/>
  <c r="H1056" i="7"/>
  <c r="H1082" i="7" s="1"/>
  <c r="I1056" i="7" s="1"/>
  <c r="O527" i="7"/>
  <c r="O543" i="7" l="1"/>
  <c r="O526" i="7"/>
  <c r="P525" i="7" s="1"/>
  <c r="P516" i="7" l="1"/>
  <c r="P519" i="7" s="1"/>
  <c r="P527" i="7" l="1"/>
  <c r="P543" i="7"/>
  <c r="P526" i="7" l="1"/>
  <c r="Q525" i="7" s="1"/>
  <c r="P1334" i="7"/>
  <c r="Q516" i="7"/>
  <c r="Q519" i="7" s="1"/>
  <c r="Q543" i="7" l="1"/>
  <c r="R516" i="7" s="1"/>
  <c r="R519" i="7" s="1"/>
  <c r="Q527" i="7"/>
  <c r="Q526" i="7" l="1"/>
  <c r="R525" i="7" s="1"/>
  <c r="R527" i="7" s="1"/>
  <c r="Q1334" i="7"/>
  <c r="R543" i="7"/>
  <c r="S516" i="7" s="1"/>
  <c r="S519" i="7" s="1"/>
  <c r="R1334" i="7" l="1"/>
  <c r="S543" i="7"/>
  <c r="H788" i="7" s="1"/>
  <c r="H791" i="7" s="1"/>
  <c r="R526" i="7"/>
  <c r="S525" i="7" s="1"/>
  <c r="S527" i="7" s="1"/>
  <c r="S1334" i="7" l="1"/>
  <c r="T527" i="7"/>
  <c r="F45" i="1" s="1"/>
  <c r="H815" i="7"/>
  <c r="I788" i="7" s="1"/>
  <c r="I791" i="7" s="1"/>
  <c r="T526" i="7" l="1"/>
  <c r="T1334" i="7"/>
  <c r="I815" i="7"/>
  <c r="J788" i="7" s="1"/>
  <c r="J791" i="7" s="1"/>
  <c r="S526" i="7"/>
  <c r="F44" i="1" l="1"/>
  <c r="T797" i="7"/>
  <c r="H797" i="7" l="1"/>
  <c r="H799" i="7" s="1"/>
  <c r="G43" i="1"/>
  <c r="T798" i="7"/>
  <c r="T1066" i="7" s="1"/>
  <c r="H798" i="7" l="1"/>
  <c r="I797" i="7" s="1"/>
  <c r="I799" i="7" s="1"/>
  <c r="T799" i="7"/>
  <c r="G45" i="1" s="1"/>
  <c r="T815" i="7"/>
  <c r="G91" i="1" s="1"/>
  <c r="H34" i="1" s="1"/>
  <c r="J42" i="1"/>
  <c r="G44" i="1"/>
  <c r="J815" i="7"/>
  <c r="K788" i="7" s="1"/>
  <c r="K791" i="7" s="1"/>
  <c r="T1057" i="7" l="1"/>
  <c r="H1066" i="7"/>
  <c r="H43" i="1"/>
  <c r="I798" i="7"/>
  <c r="I1066" i="7" s="1"/>
  <c r="H37" i="1" l="1"/>
  <c r="K42" i="1" s="1"/>
  <c r="T1060" i="7"/>
  <c r="T1084" i="7"/>
  <c r="H91" i="1" s="1"/>
  <c r="I34" i="1" s="1"/>
  <c r="K815" i="7"/>
  <c r="L788" i="7" s="1"/>
  <c r="L791" i="7" s="1"/>
  <c r="J797" i="7"/>
  <c r="T1067" i="7" l="1"/>
  <c r="T1335" i="7" s="1"/>
  <c r="T1326" i="7"/>
  <c r="T1068" i="7"/>
  <c r="H45" i="1" s="1"/>
  <c r="J798" i="7"/>
  <c r="J1066" i="7" s="1"/>
  <c r="J799" i="7"/>
  <c r="I37" i="1" l="1"/>
  <c r="L42" i="1" s="1"/>
  <c r="T1329" i="7"/>
  <c r="T1336" i="7" s="1"/>
  <c r="T1337" i="7"/>
  <c r="H1335" i="7"/>
  <c r="H44" i="1"/>
  <c r="I43" i="1" s="1"/>
  <c r="T1353" i="7"/>
  <c r="I91" i="1" s="1"/>
  <c r="L815" i="7"/>
  <c r="M788" i="7" s="1"/>
  <c r="M791" i="7" s="1"/>
  <c r="K797" i="7"/>
  <c r="I44" i="1" l="1"/>
  <c r="J43" i="1" s="1"/>
  <c r="J34" i="1"/>
  <c r="I45" i="1"/>
  <c r="M815" i="7"/>
  <c r="N788" i="7" s="1"/>
  <c r="N791" i="7" s="1"/>
  <c r="K798" i="7"/>
  <c r="K1066" i="7" s="1"/>
  <c r="K799" i="7"/>
  <c r="J37" i="1" l="1"/>
  <c r="J44" i="1" s="1"/>
  <c r="K43" i="1" s="1"/>
  <c r="J45" i="1"/>
  <c r="J91" i="1"/>
  <c r="L797" i="7"/>
  <c r="M42" i="1" l="1"/>
  <c r="K34" i="1"/>
  <c r="K37" i="1" s="1"/>
  <c r="N815" i="7"/>
  <c r="O788" i="7" s="1"/>
  <c r="O791" i="7" s="1"/>
  <c r="L798" i="7"/>
  <c r="L1066" i="7" s="1"/>
  <c r="L799" i="7"/>
  <c r="K45" i="1" l="1"/>
  <c r="K91" i="1"/>
  <c r="M797" i="7"/>
  <c r="L34" i="1" l="1"/>
  <c r="L37" i="1" s="1"/>
  <c r="K44" i="1"/>
  <c r="L43" i="1" s="1"/>
  <c r="N42" i="1"/>
  <c r="O815" i="7"/>
  <c r="P788" i="7" s="1"/>
  <c r="P791" i="7" s="1"/>
  <c r="M798" i="7"/>
  <c r="M1066" i="7" s="1"/>
  <c r="M799" i="7"/>
  <c r="O42" i="1" l="1"/>
  <c r="L45" i="1"/>
  <c r="L91" i="1"/>
  <c r="M34" i="1" s="1"/>
  <c r="M37" i="1" s="1"/>
  <c r="N797" i="7"/>
  <c r="M91" i="1" l="1"/>
  <c r="N34" i="1" s="1"/>
  <c r="N37" i="1" s="1"/>
  <c r="P42" i="1"/>
  <c r="L44" i="1"/>
  <c r="M43" i="1" s="1"/>
  <c r="N798" i="7"/>
  <c r="N1066" i="7" s="1"/>
  <c r="N799" i="7"/>
  <c r="P815" i="7"/>
  <c r="Q788" i="7" s="1"/>
  <c r="Q791" i="7" s="1"/>
  <c r="M44" i="1" l="1"/>
  <c r="N43" i="1" s="1"/>
  <c r="N45" i="1" s="1"/>
  <c r="M45" i="1"/>
  <c r="N91" i="1"/>
  <c r="O34" i="1" s="1"/>
  <c r="O37" i="1" s="1"/>
  <c r="Q42" i="1"/>
  <c r="O797" i="7"/>
  <c r="O91" i="1" l="1"/>
  <c r="P34" i="1" s="1"/>
  <c r="P37" i="1" s="1"/>
  <c r="N44" i="1"/>
  <c r="O43" i="1" s="1"/>
  <c r="O45" i="1" s="1"/>
  <c r="O798" i="7"/>
  <c r="O1066" i="7" s="1"/>
  <c r="O799" i="7"/>
  <c r="R42" i="1"/>
  <c r="Q815" i="7"/>
  <c r="R788" i="7" s="1"/>
  <c r="R791" i="7" s="1"/>
  <c r="O44" i="1" l="1"/>
  <c r="P43" i="1" s="1"/>
  <c r="P91" i="1"/>
  <c r="Q34" i="1" s="1"/>
  <c r="Q37" i="1" s="1"/>
  <c r="P797" i="7"/>
  <c r="Q91" i="1" l="1"/>
  <c r="R34" i="1" s="1"/>
  <c r="R37" i="1" s="1"/>
  <c r="P44" i="1"/>
  <c r="Q43" i="1" s="1"/>
  <c r="P798" i="7"/>
  <c r="P1066" i="7" s="1"/>
  <c r="P799" i="7"/>
  <c r="I1082" i="7"/>
  <c r="R815" i="7"/>
  <c r="S788" i="7" s="1"/>
  <c r="S791" i="7" s="1"/>
  <c r="P45" i="1"/>
  <c r="R91" i="1" l="1"/>
  <c r="J1056" i="7"/>
  <c r="J1082" i="7" s="1"/>
  <c r="K1056" i="7" s="1"/>
  <c r="K1082" i="7" s="1"/>
  <c r="Q797" i="7"/>
  <c r="S815" i="7" l="1"/>
  <c r="H1057" i="7" s="1"/>
  <c r="H1060" i="7" s="1"/>
  <c r="L1056" i="7"/>
  <c r="L1082" i="7" s="1"/>
  <c r="Q45" i="1"/>
  <c r="Q798" i="7"/>
  <c r="Q1066" i="7" s="1"/>
  <c r="Q799" i="7"/>
  <c r="Q44" i="1"/>
  <c r="R43" i="1" s="1"/>
  <c r="H1084" i="7" l="1"/>
  <c r="I1057" i="7" s="1"/>
  <c r="I1060" i="7" s="1"/>
  <c r="H1068" i="7"/>
  <c r="M1056" i="7"/>
  <c r="M1082" i="7" s="1"/>
  <c r="R797" i="7"/>
  <c r="H1067" i="7" l="1"/>
  <c r="I1068" i="7"/>
  <c r="R45" i="1"/>
  <c r="R44" i="1"/>
  <c r="R798" i="7"/>
  <c r="R1066" i="7" s="1"/>
  <c r="R799" i="7"/>
  <c r="I1067" i="7" l="1"/>
  <c r="I1335" i="7" s="1"/>
  <c r="I1084" i="7"/>
  <c r="N1056" i="7"/>
  <c r="N1082" i="7" s="1"/>
  <c r="S797" i="7"/>
  <c r="J1057" i="7" l="1"/>
  <c r="J1060" i="7" s="1"/>
  <c r="S798" i="7"/>
  <c r="S1066" i="7" s="1"/>
  <c r="S799" i="7"/>
  <c r="J1084" i="7" l="1"/>
  <c r="K1057" i="7" s="1"/>
  <c r="K1060" i="7" s="1"/>
  <c r="J1068" i="7"/>
  <c r="O1056" i="7"/>
  <c r="O1082" i="7" s="1"/>
  <c r="J1067" i="7" l="1"/>
  <c r="J1335" i="7" s="1"/>
  <c r="K1084" i="7"/>
  <c r="K1068" i="7"/>
  <c r="K1067" i="7" l="1"/>
  <c r="K1335" i="7" s="1"/>
  <c r="L1057" i="7"/>
  <c r="L1060" i="7" s="1"/>
  <c r="P1056" i="7"/>
  <c r="P1082" i="7" s="1"/>
  <c r="L1084" i="7" l="1"/>
  <c r="L1068" i="7"/>
  <c r="L1067" i="7" l="1"/>
  <c r="L1335" i="7" s="1"/>
  <c r="M1057" i="7"/>
  <c r="M1060" i="7" s="1"/>
  <c r="Q1056" i="7"/>
  <c r="Q1082" i="7" s="1"/>
  <c r="M1084" i="7" l="1"/>
  <c r="N1057" i="7" s="1"/>
  <c r="N1060" i="7" s="1"/>
  <c r="M1068" i="7"/>
  <c r="R1056" i="7"/>
  <c r="R1082" i="7" s="1"/>
  <c r="M1067" i="7" l="1"/>
  <c r="M1335" i="7" s="1"/>
  <c r="N1068" i="7"/>
  <c r="N1084" i="7"/>
  <c r="O1057" i="7" s="1"/>
  <c r="O1060" i="7" s="1"/>
  <c r="S1056" i="7"/>
  <c r="S1082" i="7" s="1"/>
  <c r="H1325" i="7" l="1"/>
  <c r="H1351" i="7" s="1"/>
  <c r="N1067" i="7"/>
  <c r="N1335" i="7" s="1"/>
  <c r="O1084" i="7"/>
  <c r="O1067" i="7"/>
  <c r="O1335" i="7" s="1"/>
  <c r="O1068" i="7"/>
  <c r="I1325" i="7" l="1"/>
  <c r="I1351" i="7" s="1"/>
  <c r="P1057" i="7"/>
  <c r="P1060" i="7" s="1"/>
  <c r="J1325" i="7" l="1"/>
  <c r="J1351" i="7" s="1"/>
  <c r="P1084" i="7"/>
  <c r="P1068" i="7"/>
  <c r="P1067" i="7" l="1"/>
  <c r="P1335" i="7" s="1"/>
  <c r="K1325" i="7"/>
  <c r="K1351" i="7" s="1"/>
  <c r="Q1057" i="7"/>
  <c r="Q1060" i="7" s="1"/>
  <c r="L1325" i="7" l="1"/>
  <c r="L1351" i="7" s="1"/>
  <c r="Q1084" i="7"/>
  <c r="Q1068" i="7"/>
  <c r="M1325" i="7" l="1"/>
  <c r="M1351" i="7" s="1"/>
  <c r="Q1067" i="7"/>
  <c r="Q1335" i="7" s="1"/>
  <c r="R1057" i="7"/>
  <c r="R1060" i="7" s="1"/>
  <c r="N1325" i="7" l="1"/>
  <c r="N1351" i="7" s="1"/>
  <c r="R1084" i="7"/>
  <c r="R1068" i="7"/>
  <c r="O1325" i="7" l="1"/>
  <c r="O1351" i="7" s="1"/>
  <c r="R1067" i="7"/>
  <c r="R1335" i="7" s="1"/>
  <c r="S1057" i="7"/>
  <c r="S1060" i="7" s="1"/>
  <c r="P1325" i="7" l="1"/>
  <c r="P1351" i="7" s="1"/>
  <c r="S1067" i="7"/>
  <c r="S1335" i="7" s="1"/>
  <c r="S1068" i="7"/>
  <c r="S1084" i="7"/>
  <c r="Q1325" i="7" l="1"/>
  <c r="Q1351" i="7" s="1"/>
  <c r="H1326" i="7"/>
  <c r="H1329" i="7" s="1"/>
  <c r="H1336" i="7" l="1"/>
  <c r="H1337" i="7"/>
  <c r="R1325" i="7"/>
  <c r="R1351" i="7" s="1"/>
  <c r="H1353" i="7"/>
  <c r="S1325" i="7" l="1"/>
  <c r="S1351" i="7" s="1"/>
  <c r="I1326" i="7"/>
  <c r="I1329" i="7" s="1"/>
  <c r="I1336" i="7" l="1"/>
  <c r="I1337" i="7"/>
  <c r="I1353" i="7"/>
  <c r="J1326" i="7" l="1"/>
  <c r="J1329" i="7" s="1"/>
  <c r="J1336" i="7" l="1"/>
  <c r="J1337" i="7"/>
  <c r="J1353" i="7"/>
  <c r="K1326" i="7" s="1"/>
  <c r="K1337" i="7" l="1"/>
  <c r="K1329" i="7"/>
  <c r="K1336" i="7" s="1"/>
  <c r="K1353" i="7"/>
  <c r="L1326" i="7" l="1"/>
  <c r="L1329" i="7" s="1"/>
  <c r="L1336" i="7" l="1"/>
  <c r="L1337" i="7"/>
  <c r="L1353" i="7"/>
  <c r="M1326" i="7" l="1"/>
  <c r="M1329" i="7" s="1"/>
  <c r="M1336" i="7" l="1"/>
  <c r="M1337" i="7"/>
  <c r="M1353" i="7"/>
  <c r="N1326" i="7" l="1"/>
  <c r="N1329" i="7" s="1"/>
  <c r="N1336" i="7" l="1"/>
  <c r="N1337" i="7"/>
  <c r="N1353" i="7"/>
  <c r="O1326" i="7" l="1"/>
  <c r="O1329" i="7" s="1"/>
  <c r="O1336" i="7" l="1"/>
  <c r="O1337" i="7"/>
  <c r="O1353" i="7"/>
  <c r="P1326" i="7" l="1"/>
  <c r="P1329" i="7" s="1"/>
  <c r="P1336" i="7" l="1"/>
  <c r="P1337" i="7"/>
  <c r="P1353" i="7"/>
  <c r="Q1326" i="7" l="1"/>
  <c r="Q1329" i="7" s="1"/>
  <c r="Q1336" i="7" l="1"/>
  <c r="Q1337" i="7"/>
  <c r="Q1353" i="7"/>
  <c r="R1326" i="7" l="1"/>
  <c r="R1329" i="7" s="1"/>
  <c r="R1336" i="7" l="1"/>
  <c r="R1337" i="7"/>
  <c r="R1353" i="7"/>
  <c r="S1326" i="7" l="1"/>
  <c r="S1329" i="7" s="1"/>
  <c r="S1336" i="7" l="1"/>
  <c r="S1337" i="7"/>
  <c r="S135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tc={9F9477EE-BFAE-459E-B4F9-3411743C8908}</author>
  </authors>
  <commentList>
    <comment ref="C104" authorId="0" shapeId="0" xr:uid="{9F9477EE-BFAE-459E-B4F9-3411743C8908}">
      <text>
        <t>[Threaded comment]
Your version of Excel allows you to read this threaded comment; however, any edits to it will get removed if the file is opened in a newer version of Excel. Learn more: https://go.microsoft.com/fwlink/?linkid=870924
Comment:
    need to reflect updated 2021 FIT % from Transco</t>
      </text>
    </comment>
  </commentList>
</comments>
</file>

<file path=xl/sharedStrings.xml><?xml version="1.0" encoding="utf-8"?>
<sst xmlns="http://schemas.openxmlformats.org/spreadsheetml/2006/main" count="3691" uniqueCount="489">
  <si>
    <t>-</t>
  </si>
  <si>
    <t>(MWh)</t>
  </si>
  <si>
    <t>(REC)</t>
  </si>
  <si>
    <t>Generating Company</t>
  </si>
  <si>
    <t>MW</t>
  </si>
  <si>
    <t>MWh</t>
  </si>
  <si>
    <t>Resource 
(RE / 
Non-RE)</t>
  </si>
  <si>
    <t xml:space="preserve">Fuel Type
(Oil based / Coal /  Natural Gas / Biomass / Geothermal / Solar / Hydro / Ocean / Wind) </t>
  </si>
  <si>
    <t>RE</t>
  </si>
  <si>
    <t>Yes</t>
  </si>
  <si>
    <t>Solar</t>
  </si>
  <si>
    <t>ERC Approved</t>
  </si>
  <si>
    <t>Non-RE</t>
  </si>
  <si>
    <t>Plant Name</t>
  </si>
  <si>
    <t>Hydro</t>
  </si>
  <si>
    <t>Total</t>
  </si>
  <si>
    <t>Resource</t>
  </si>
  <si>
    <t>Wind</t>
  </si>
  <si>
    <t>Biomass</t>
  </si>
  <si>
    <t xml:space="preserve">Customer </t>
  </si>
  <si>
    <t>Residential</t>
  </si>
  <si>
    <t>Commercial</t>
  </si>
  <si>
    <t>Industrial</t>
  </si>
  <si>
    <t>Others</t>
  </si>
  <si>
    <t>Electricity Sales</t>
  </si>
  <si>
    <t>Utilities Own-Use</t>
  </si>
  <si>
    <t>Power Losses</t>
  </si>
  <si>
    <t>ACTUAL</t>
  </si>
  <si>
    <t>No.</t>
  </si>
  <si>
    <t>Total Contracted Supply
(RE and Non-RE)</t>
  </si>
  <si>
    <t>Total Contracted Supply</t>
  </si>
  <si>
    <t>Eligible RE Plants (ERC Approved)</t>
  </si>
  <si>
    <t>Eligible RE Plants (For ERC Approval)</t>
  </si>
  <si>
    <t>For ERC Approval</t>
  </si>
  <si>
    <t>Total Eligible RE Plants</t>
  </si>
  <si>
    <t>For ERC Approval/ and ERC Approved</t>
  </si>
  <si>
    <t>3.  Location of Mandated Participant</t>
  </si>
  <si>
    <t>CY</t>
  </si>
  <si>
    <t>RPS Year</t>
  </si>
  <si>
    <t xml:space="preserve"> </t>
  </si>
  <si>
    <t>2.  Classification of Mandated Participant (Shade appropriate box)</t>
  </si>
  <si>
    <t>No</t>
  </si>
  <si>
    <t>Eligibility
(Yes:  Have been in commercial operations after the effectivity of  RE Law / No:  Have been in commercial operations before the effectivity of  RE Law)</t>
  </si>
  <si>
    <t>Oil based</t>
  </si>
  <si>
    <t>Coal</t>
  </si>
  <si>
    <t>Natural Gas</t>
  </si>
  <si>
    <t>Geothermal</t>
  </si>
  <si>
    <t>Ocean</t>
  </si>
  <si>
    <t>For CSP</t>
  </si>
  <si>
    <t>PSA Status
(ERC Approved/
For ERC Approval/
For CSP</t>
  </si>
  <si>
    <t>4b.  Designation</t>
  </si>
  <si>
    <t>4.  Contact Details</t>
  </si>
  <si>
    <t>4a.  Focal Person</t>
  </si>
  <si>
    <t>Cells with this color shall be filled-in manually by Mandated Participant.</t>
  </si>
  <si>
    <t>2.  Classification of Mandated Participant</t>
  </si>
  <si>
    <t>SUPPLY CONTRACT DETAILS OF MANDATED PARTICIPANTS</t>
  </si>
  <si>
    <t>COMPUTATION OF PERCENTAGE OF FIT PLANT GENERATION</t>
  </si>
  <si>
    <t>GENERATION OF RE PLANTS UNDER FIT (MWh)</t>
  </si>
  <si>
    <t>January</t>
  </si>
  <si>
    <t>February</t>
  </si>
  <si>
    <t>March</t>
  </si>
  <si>
    <t>April</t>
  </si>
  <si>
    <t>May</t>
  </si>
  <si>
    <t>June</t>
  </si>
  <si>
    <t>July</t>
  </si>
  <si>
    <t>August</t>
  </si>
  <si>
    <t>September</t>
  </si>
  <si>
    <t>October</t>
  </si>
  <si>
    <t>November</t>
  </si>
  <si>
    <t>December</t>
  </si>
  <si>
    <t>16.  REC Issued</t>
  </si>
  <si>
    <t>17.  REC Transferred</t>
  </si>
  <si>
    <t>14.  FIT Allocation (FIT)</t>
  </si>
  <si>
    <t>15.  Total Eligible RECs</t>
  </si>
  <si>
    <t>Beginning Balance</t>
  </si>
  <si>
    <r>
      <t>K</t>
    </r>
    <r>
      <rPr>
        <b/>
        <vertAlign val="subscript"/>
        <sz val="11"/>
        <color theme="1"/>
        <rFont val="Calibri"/>
        <family val="2"/>
        <scheme val="minor"/>
      </rPr>
      <t>0</t>
    </r>
  </si>
  <si>
    <t>Source:  DOE 2018 Power Statistics as of 29 March 2019</t>
  </si>
  <si>
    <t>POWER CONSUMPTION BY SECTION (MWh)</t>
  </si>
  <si>
    <t>Source:  TransCo as of January 2019</t>
  </si>
  <si>
    <r>
      <t>PERCENTAGE OF RE PLANTS UNDER FIT (K</t>
    </r>
    <r>
      <rPr>
        <b/>
        <vertAlign val="subscript"/>
        <sz val="11"/>
        <color theme="1"/>
        <rFont val="Calibri"/>
        <family val="2"/>
        <scheme val="minor"/>
      </rPr>
      <t>0</t>
    </r>
    <r>
      <rPr>
        <b/>
        <sz val="11"/>
        <color theme="1"/>
        <rFont val="Calibri"/>
        <family val="2"/>
        <scheme val="minor"/>
      </rPr>
      <t>)</t>
    </r>
  </si>
  <si>
    <r>
      <t>K</t>
    </r>
    <r>
      <rPr>
        <vertAlign val="subscript"/>
        <sz val="11"/>
        <color theme="1"/>
        <rFont val="Calibri"/>
        <family val="2"/>
        <scheme val="minor"/>
      </rPr>
      <t>0</t>
    </r>
    <r>
      <rPr>
        <sz val="11"/>
        <color theme="1"/>
        <rFont val="Calibri"/>
        <family val="2"/>
        <scheme val="minor"/>
      </rPr>
      <t xml:space="preserve"> = Generation of RE Plants Under FIT / Net Electricity Sales</t>
    </r>
  </si>
  <si>
    <t>Year 0
2018</t>
  </si>
  <si>
    <t>Transition
2019</t>
  </si>
  <si>
    <t>Year 1
2020</t>
  </si>
  <si>
    <t>Year 2
2021</t>
  </si>
  <si>
    <t>Year 3
2022</t>
  </si>
  <si>
    <t>Year 4
2023</t>
  </si>
  <si>
    <t>Year 5
2024</t>
  </si>
  <si>
    <t>Year 6
2025</t>
  </si>
  <si>
    <t>Year 7
2026</t>
  </si>
  <si>
    <t>Year 8
2027</t>
  </si>
  <si>
    <t>Year 9
2028</t>
  </si>
  <si>
    <t>Year 10
2029</t>
  </si>
  <si>
    <t>11.  RE Facility for Own-Use (RE-OU)</t>
  </si>
  <si>
    <t>B.  RPS Requirement Computation</t>
  </si>
  <si>
    <t>D.  RPS REC Account</t>
  </si>
  <si>
    <r>
      <t>7.  Annual Incremental RE Percentage (K</t>
    </r>
    <r>
      <rPr>
        <b/>
        <vertAlign val="subscript"/>
        <sz val="12"/>
        <color theme="1"/>
        <rFont val="Arial"/>
        <family val="2"/>
      </rPr>
      <t>m</t>
    </r>
    <r>
      <rPr>
        <b/>
        <sz val="12"/>
        <color theme="1"/>
        <rFont val="Arial"/>
        <family val="2"/>
      </rPr>
      <t>)</t>
    </r>
  </si>
  <si>
    <t>(%)</t>
  </si>
  <si>
    <r>
      <t>5.  Percentage of Plants under FIT (K</t>
    </r>
    <r>
      <rPr>
        <b/>
        <vertAlign val="subscript"/>
        <sz val="12"/>
        <color theme="1"/>
        <rFont val="Arial"/>
        <family val="2"/>
      </rPr>
      <t>0</t>
    </r>
    <r>
      <rPr>
        <b/>
        <sz val="12"/>
        <color theme="1"/>
        <rFont val="Arial"/>
        <family val="2"/>
      </rPr>
      <t>)</t>
    </r>
  </si>
  <si>
    <r>
      <t>8.  RPS Requirement (RPS</t>
    </r>
    <r>
      <rPr>
        <b/>
        <vertAlign val="subscript"/>
        <sz val="12"/>
        <color theme="1"/>
        <rFont val="Arial"/>
        <family val="2"/>
      </rPr>
      <t>n</t>
    </r>
    <r>
      <rPr>
        <b/>
        <sz val="12"/>
        <color theme="1"/>
        <rFont val="Arial"/>
        <family val="2"/>
      </rPr>
      <t>)</t>
    </r>
  </si>
  <si>
    <t>9.  PSA from Eligible RE Plants (PSA)</t>
  </si>
  <si>
    <r>
      <t xml:space="preserve">10.  Net-Metering </t>
    </r>
    <r>
      <rPr>
        <b/>
        <sz val="12"/>
        <rFont val="Calibri"/>
        <family val="2"/>
      </rPr>
      <t>≤</t>
    </r>
    <r>
      <rPr>
        <b/>
        <sz val="12"/>
        <rFont val="Arial"/>
        <family val="2"/>
      </rPr>
      <t xml:space="preserve"> 100 kW (NM)</t>
    </r>
  </si>
  <si>
    <t>13.  Purchased from the RE Market (REM)</t>
  </si>
  <si>
    <t>19.  REC Surrendered</t>
  </si>
  <si>
    <t>20.  REC Retired</t>
  </si>
  <si>
    <t>21.  REC Expired</t>
  </si>
  <si>
    <t>22.  Beginning Balance</t>
  </si>
  <si>
    <t>23.  Ending Balance</t>
  </si>
  <si>
    <t>24.  REC Shortfall</t>
  </si>
  <si>
    <r>
      <t>8.  RPS Requirement (RPS</t>
    </r>
    <r>
      <rPr>
        <b/>
        <sz val="12"/>
        <color theme="1"/>
        <rFont val="Arial"/>
        <family val="2"/>
      </rPr>
      <t>)</t>
    </r>
  </si>
  <si>
    <t xml:space="preserve">9d.  </t>
  </si>
  <si>
    <t>9e.</t>
  </si>
  <si>
    <t xml:space="preserve">9f.  </t>
  </si>
  <si>
    <t xml:space="preserve">9g.  </t>
  </si>
  <si>
    <t xml:space="preserve">9h.  </t>
  </si>
  <si>
    <t xml:space="preserve">9i.  </t>
  </si>
  <si>
    <t xml:space="preserve">9j.  </t>
  </si>
  <si>
    <t xml:space="preserve">9k.  </t>
  </si>
  <si>
    <t xml:space="preserve">9l.  </t>
  </si>
  <si>
    <t xml:space="preserve">9m.  </t>
  </si>
  <si>
    <t xml:space="preserve">9n.  </t>
  </si>
  <si>
    <t xml:space="preserve">9o.  </t>
  </si>
  <si>
    <t>C.  RPS Compliance Mechanism</t>
  </si>
  <si>
    <t>Purchased from the RE Market (REM)</t>
  </si>
  <si>
    <t>RE Facility for Own-Use (RE-OU)</t>
  </si>
  <si>
    <r>
      <t xml:space="preserve">Net-Metering </t>
    </r>
    <r>
      <rPr>
        <sz val="11"/>
        <color rgb="FFFF0000"/>
        <rFont val="Calibri"/>
        <family val="2"/>
      </rPr>
      <t>≤</t>
    </r>
    <r>
      <rPr>
        <sz val="9.9"/>
        <color rgb="FFFF0000"/>
        <rFont val="Calibri"/>
        <family val="2"/>
      </rPr>
      <t xml:space="preserve"> 100 kW (NM)</t>
    </r>
  </si>
  <si>
    <t>FIT Allocation (FIT)</t>
  </si>
  <si>
    <t>PSA from Eligible RE Plants (PSA)</t>
  </si>
  <si>
    <t>12.  Green Energy Option Program (GEOP)</t>
  </si>
  <si>
    <t>Green Energy Option Program (GEOP)</t>
  </si>
  <si>
    <r>
      <t>RPS Requirement (RPS</t>
    </r>
    <r>
      <rPr>
        <sz val="11"/>
        <color rgb="FFFF0000"/>
        <rFont val="Calibri"/>
        <family val="2"/>
        <scheme val="minor"/>
      </rPr>
      <t>)</t>
    </r>
  </si>
  <si>
    <t>18.  REC Sold</t>
  </si>
  <si>
    <t>10.  Net-Metering ≤ 100 kW (NM)</t>
  </si>
  <si>
    <t>8.  RPS Requirement (RPS)</t>
  </si>
  <si>
    <t>Year 1 
2020</t>
  </si>
  <si>
    <t>- Carry-over FIT Allocation</t>
  </si>
  <si>
    <t>- Carry-over Total Eligible RECs</t>
  </si>
  <si>
    <t>E.  Carry-Over Values</t>
  </si>
  <si>
    <t>FIT Percentage</t>
  </si>
  <si>
    <t>1.  Name of Mandated Participant in Full</t>
  </si>
  <si>
    <t xml:space="preserve">The percentage of total energy generation of RE Plants under the FIT System to the total electricity sales of the country at Year 0. Hence, </t>
  </si>
  <si>
    <t>Distribution Utilitiy (DU)</t>
  </si>
  <si>
    <t>- Others (Please specify)</t>
  </si>
  <si>
    <t>Luzon</t>
  </si>
  <si>
    <t>3a.  Business Address in Full:</t>
  </si>
  <si>
    <t>3b.  Address of Plant in Full (If applicable):</t>
  </si>
  <si>
    <t>4c.  E-mail Address/Telephone Number</t>
  </si>
  <si>
    <t>Mandated Participant</t>
  </si>
  <si>
    <t>Retail Electricity Supplier (RES)</t>
  </si>
  <si>
    <t>Local Retail Electricity Supplier (LRES)</t>
  </si>
  <si>
    <t>Supplier of Last Resort (SOLR)</t>
  </si>
  <si>
    <t>Generation Company (GENCO) with Directly Connected Customer (DCC)</t>
  </si>
  <si>
    <t>Visayas</t>
  </si>
  <si>
    <t>Mindanao</t>
  </si>
  <si>
    <t>PROJECTED</t>
  </si>
  <si>
    <t>Transition Period</t>
  </si>
  <si>
    <t>Percentage of FIT Plant Generation</t>
  </si>
  <si>
    <t>Source:  TransCo</t>
  </si>
  <si>
    <t>POWER CONSUMPTION BY SECTION (GWh)</t>
  </si>
  <si>
    <t>Notes:</t>
  </si>
  <si>
    <t xml:space="preserve">FORCASTED NATIONAL SALES
</t>
  </si>
  <si>
    <r>
      <t>COMPUTATION OF PERCENTAGE OF RE PLANTS UNDER FIT (K</t>
    </r>
    <r>
      <rPr>
        <b/>
        <vertAlign val="subscript"/>
        <sz val="12"/>
        <color theme="1"/>
        <rFont val="Arial"/>
        <family val="2"/>
      </rPr>
      <t>0</t>
    </r>
    <r>
      <rPr>
        <b/>
        <sz val="12"/>
        <color theme="1"/>
        <rFont val="Arial"/>
        <family val="2"/>
      </rPr>
      <t>)</t>
    </r>
  </si>
  <si>
    <r>
      <t>PERCENTAGE OF RE PLANTS UNDER FIT (K</t>
    </r>
    <r>
      <rPr>
        <vertAlign val="subscript"/>
        <sz val="11"/>
        <color theme="1"/>
        <rFont val="Calibri"/>
        <family val="2"/>
        <scheme val="minor"/>
      </rPr>
      <t>0</t>
    </r>
    <r>
      <rPr>
        <sz val="11"/>
        <color theme="1"/>
        <rFont val="Calibri"/>
        <family val="2"/>
        <scheme val="minor"/>
      </rPr>
      <t>)</t>
    </r>
  </si>
  <si>
    <t>Based on DC2017-12-0015</t>
  </si>
  <si>
    <t>2015-2018 Actual Generation of RE Plants Under FIT (MWh) as of 31 December 2018; updated on July 2019</t>
  </si>
  <si>
    <t>1.  2019 and onwards FNS are computed based on the rolling 3-year CAGR as shown below:</t>
  </si>
  <si>
    <t xml:space="preserve">6a.  </t>
  </si>
  <si>
    <t>Residential Customers</t>
  </si>
  <si>
    <t>Commercial Customers</t>
  </si>
  <si>
    <t>Industrial Customers</t>
  </si>
  <si>
    <t>Own-Use</t>
  </si>
  <si>
    <t>System Losses</t>
  </si>
  <si>
    <t>6a.1.</t>
  </si>
  <si>
    <t>6b.</t>
  </si>
  <si>
    <t>6c.</t>
  </si>
  <si>
    <t>6d.</t>
  </si>
  <si>
    <t>6d.1.</t>
  </si>
  <si>
    <t>6d.2.</t>
  </si>
  <si>
    <t>6d.3.</t>
  </si>
  <si>
    <t>6d.4.</t>
  </si>
  <si>
    <t>9a.</t>
  </si>
  <si>
    <t>9b.</t>
  </si>
  <si>
    <t>9c.</t>
  </si>
  <si>
    <t>Government-Operated Electric System with Embedded Generation Facility</t>
  </si>
  <si>
    <t>On-Grid</t>
  </si>
  <si>
    <t>Location</t>
  </si>
  <si>
    <t>=  2,759,905 MWh / 82,617,102 MWh</t>
  </si>
  <si>
    <t>=  3.3405977%</t>
  </si>
  <si>
    <t>Eligibility of RE Facility</t>
  </si>
  <si>
    <t>Fuel Type</t>
  </si>
  <si>
    <t>PSA Status</t>
  </si>
  <si>
    <t>Contracted Quantities</t>
  </si>
  <si>
    <t>Cells with this color are computed automatically, linked with other Cells/Sheets, and/or provided by the DOE.</t>
  </si>
  <si>
    <t>Renewable Portfolio Standards (RPS) 
Requirement and Compliance Form</t>
  </si>
  <si>
    <t>A.  General Information</t>
  </si>
  <si>
    <t>Part  I.  Monthly Actual / Historical Data</t>
  </si>
  <si>
    <t>Transition Period
2019</t>
  </si>
  <si>
    <t>Part  II.  Monthly Forecasted Data</t>
  </si>
  <si>
    <t>Others (less own-use)</t>
  </si>
  <si>
    <t>6.  Net Electricity Sales (ES)</t>
  </si>
  <si>
    <t>Direct Sales to Customers</t>
  </si>
  <si>
    <t>PSA Effectivity
(DD/MM/YR)</t>
  </si>
  <si>
    <t>PSA Expiration
(DD/MM/YR)</t>
  </si>
  <si>
    <t>6a.26.</t>
  </si>
  <si>
    <t>6a.51.</t>
  </si>
  <si>
    <t>6a.76.</t>
  </si>
  <si>
    <t>6a.101.</t>
  </si>
  <si>
    <t>6a.126.</t>
  </si>
  <si>
    <t>6a.151.</t>
  </si>
  <si>
    <t>6a.176.</t>
  </si>
  <si>
    <t>Electricity Purchased</t>
  </si>
  <si>
    <t>Prepared by:</t>
  </si>
  <si>
    <t>Reviewed by:</t>
  </si>
  <si>
    <t>Approved by:</t>
  </si>
  <si>
    <t>Name</t>
  </si>
  <si>
    <t>Designation</t>
  </si>
  <si>
    <t>Date</t>
  </si>
  <si>
    <t>Signature</t>
  </si>
  <si>
    <t>Section/Division/Office</t>
  </si>
  <si>
    <t>2021 RPS Form Submission</t>
  </si>
  <si>
    <t>Year 11
2030</t>
  </si>
  <si>
    <t>6a.2.</t>
  </si>
  <si>
    <t>6a.3.</t>
  </si>
  <si>
    <t>6a.4.</t>
  </si>
  <si>
    <t>6a.5.</t>
  </si>
  <si>
    <t>6a.6.</t>
  </si>
  <si>
    <t>6a.7.</t>
  </si>
  <si>
    <t>6a.8.</t>
  </si>
  <si>
    <t>6a.9.</t>
  </si>
  <si>
    <t>6a.10.</t>
  </si>
  <si>
    <t>6a.11.</t>
  </si>
  <si>
    <t>6a.12.</t>
  </si>
  <si>
    <t>6a.13.</t>
  </si>
  <si>
    <t>6a.14.</t>
  </si>
  <si>
    <t>6a.15.</t>
  </si>
  <si>
    <t>6a.16.</t>
  </si>
  <si>
    <t>6a.17.</t>
  </si>
  <si>
    <t>6a.18.</t>
  </si>
  <si>
    <t>6a.19.</t>
  </si>
  <si>
    <t>6a.20.</t>
  </si>
  <si>
    <t>6a.21.</t>
  </si>
  <si>
    <t>6a.22.</t>
  </si>
  <si>
    <t>6a.23.</t>
  </si>
  <si>
    <t>6a.24.</t>
  </si>
  <si>
    <t>6a.25.</t>
  </si>
  <si>
    <t>6a.27.</t>
  </si>
  <si>
    <t>6a.28.</t>
  </si>
  <si>
    <t>6a.29.</t>
  </si>
  <si>
    <t>6a.30.</t>
  </si>
  <si>
    <t>6a.31.</t>
  </si>
  <si>
    <t>6a.32.</t>
  </si>
  <si>
    <t>6a.33.</t>
  </si>
  <si>
    <t>6a.34.</t>
  </si>
  <si>
    <t>6a.35.</t>
  </si>
  <si>
    <t>6a.36.</t>
  </si>
  <si>
    <t>6a.37.</t>
  </si>
  <si>
    <t>6a.38.</t>
  </si>
  <si>
    <t>6a.39.</t>
  </si>
  <si>
    <t>6a.40.</t>
  </si>
  <si>
    <t>6a.41.</t>
  </si>
  <si>
    <t>6a.42.</t>
  </si>
  <si>
    <t>6a.43.</t>
  </si>
  <si>
    <t>6a.44.</t>
  </si>
  <si>
    <t>6a.45.</t>
  </si>
  <si>
    <t>6a.46.</t>
  </si>
  <si>
    <t>6a.47.</t>
  </si>
  <si>
    <t>6a.48.</t>
  </si>
  <si>
    <t>6a.49.</t>
  </si>
  <si>
    <t>6a.50.</t>
  </si>
  <si>
    <t>6a.52.</t>
  </si>
  <si>
    <t>6a.53.</t>
  </si>
  <si>
    <t>6a.54.</t>
  </si>
  <si>
    <t>6a.55.</t>
  </si>
  <si>
    <t>6a.56.</t>
  </si>
  <si>
    <t>6a.57.</t>
  </si>
  <si>
    <t>6a.58.</t>
  </si>
  <si>
    <t>6a.59.</t>
  </si>
  <si>
    <t>6a.60.</t>
  </si>
  <si>
    <t>6a.61.</t>
  </si>
  <si>
    <t>6a.62.</t>
  </si>
  <si>
    <t>6a.63.</t>
  </si>
  <si>
    <t>6a.64.</t>
  </si>
  <si>
    <t>6a.65.</t>
  </si>
  <si>
    <t>6a.66.</t>
  </si>
  <si>
    <t>6a.67.</t>
  </si>
  <si>
    <t>6a.68.</t>
  </si>
  <si>
    <t>6a.69.</t>
  </si>
  <si>
    <t>6a.70.</t>
  </si>
  <si>
    <t>6a.71.</t>
  </si>
  <si>
    <t>6a.72.</t>
  </si>
  <si>
    <t>6a.73.</t>
  </si>
  <si>
    <t>6a.74.</t>
  </si>
  <si>
    <t>6a.75.</t>
  </si>
  <si>
    <t>6a.77.</t>
  </si>
  <si>
    <t>6a.78.</t>
  </si>
  <si>
    <t>6a.79.</t>
  </si>
  <si>
    <t>6a.80.</t>
  </si>
  <si>
    <t>6a.81.</t>
  </si>
  <si>
    <t>6a.82.</t>
  </si>
  <si>
    <t>6a.83.</t>
  </si>
  <si>
    <t>6a.84.</t>
  </si>
  <si>
    <t>6a.85.</t>
  </si>
  <si>
    <t>6a.86.</t>
  </si>
  <si>
    <t>6a.87.</t>
  </si>
  <si>
    <t>6a.88.</t>
  </si>
  <si>
    <t>6a.89.</t>
  </si>
  <si>
    <t>6a.90.</t>
  </si>
  <si>
    <t>6a.91.</t>
  </si>
  <si>
    <t>6a.92.</t>
  </si>
  <si>
    <t>6a.93.</t>
  </si>
  <si>
    <t>6a.94.</t>
  </si>
  <si>
    <t>6a.95.</t>
  </si>
  <si>
    <t>6a.96.</t>
  </si>
  <si>
    <t>6a.97.</t>
  </si>
  <si>
    <t>6a.98.</t>
  </si>
  <si>
    <t>6a.99.</t>
  </si>
  <si>
    <t>6a.100.</t>
  </si>
  <si>
    <t>6a.102.</t>
  </si>
  <si>
    <t>6a.103.</t>
  </si>
  <si>
    <t>6a.104.</t>
  </si>
  <si>
    <t>6a.105.</t>
  </si>
  <si>
    <t>6a.106.</t>
  </si>
  <si>
    <t>6a.107.</t>
  </si>
  <si>
    <t>6a.108.</t>
  </si>
  <si>
    <t>6a.109.</t>
  </si>
  <si>
    <t>6a.110.</t>
  </si>
  <si>
    <t>6a.111.</t>
  </si>
  <si>
    <t>6a.112.</t>
  </si>
  <si>
    <t>6a.113.</t>
  </si>
  <si>
    <t>6a.114.</t>
  </si>
  <si>
    <t>6a.115.</t>
  </si>
  <si>
    <t>6a.116.</t>
  </si>
  <si>
    <t>6a.117.</t>
  </si>
  <si>
    <t>6a.118.</t>
  </si>
  <si>
    <t>6a.119.</t>
  </si>
  <si>
    <t>6a.120.</t>
  </si>
  <si>
    <t>6a.121.</t>
  </si>
  <si>
    <t>6a.122.</t>
  </si>
  <si>
    <t>6a.123.</t>
  </si>
  <si>
    <t>6a.124.</t>
  </si>
  <si>
    <t>6a.125.</t>
  </si>
  <si>
    <t>6a.127.</t>
  </si>
  <si>
    <t>6a.128.</t>
  </si>
  <si>
    <t>6a.129.</t>
  </si>
  <si>
    <t>6a.130.</t>
  </si>
  <si>
    <t>6a.131.</t>
  </si>
  <si>
    <t>6a.132.</t>
  </si>
  <si>
    <t>6a.133.</t>
  </si>
  <si>
    <t>6a.134.</t>
  </si>
  <si>
    <t>6a.135.</t>
  </si>
  <si>
    <t>6a.136.</t>
  </si>
  <si>
    <t>6a.137.</t>
  </si>
  <si>
    <t>6a.138.</t>
  </si>
  <si>
    <t>6a.139.</t>
  </si>
  <si>
    <t>6a.140.</t>
  </si>
  <si>
    <t>6a.141.</t>
  </si>
  <si>
    <t>6a.142.</t>
  </si>
  <si>
    <t>6a.143.</t>
  </si>
  <si>
    <t>6a.144.</t>
  </si>
  <si>
    <t>6a.145.</t>
  </si>
  <si>
    <t>6a.146.</t>
  </si>
  <si>
    <t>6a.147.</t>
  </si>
  <si>
    <t>6a.148.</t>
  </si>
  <si>
    <t>6a.149.</t>
  </si>
  <si>
    <t>6a.150.</t>
  </si>
  <si>
    <t>6a.152.</t>
  </si>
  <si>
    <t>6a.153.</t>
  </si>
  <si>
    <t>6a.154.</t>
  </si>
  <si>
    <t>6a.155.</t>
  </si>
  <si>
    <t>6a.156.</t>
  </si>
  <si>
    <t>6a.157.</t>
  </si>
  <si>
    <t>6a.158.</t>
  </si>
  <si>
    <t>6a.159.</t>
  </si>
  <si>
    <t>6a.160.</t>
  </si>
  <si>
    <t>6a.161.</t>
  </si>
  <si>
    <t>6a.162.</t>
  </si>
  <si>
    <t>6a.163.</t>
  </si>
  <si>
    <t>6a.164.</t>
  </si>
  <si>
    <t>6a.165.</t>
  </si>
  <si>
    <t>6a.166.</t>
  </si>
  <si>
    <t>6a.167.</t>
  </si>
  <si>
    <t>6a.168.</t>
  </si>
  <si>
    <t>6a.169.</t>
  </si>
  <si>
    <t>6a.170.</t>
  </si>
  <si>
    <t>6a.171.</t>
  </si>
  <si>
    <t>6a.172.</t>
  </si>
  <si>
    <t>6a.173.</t>
  </si>
  <si>
    <t>6a.174.</t>
  </si>
  <si>
    <t>6a.175.</t>
  </si>
  <si>
    <t>6a.177.</t>
  </si>
  <si>
    <t>6a.178.</t>
  </si>
  <si>
    <t>6a.179.</t>
  </si>
  <si>
    <t>6a.180.</t>
  </si>
  <si>
    <t>6a.181.</t>
  </si>
  <si>
    <t>6a.182.</t>
  </si>
  <si>
    <t>6a.183.</t>
  </si>
  <si>
    <t>6a.184.</t>
  </si>
  <si>
    <t>6a.185.</t>
  </si>
  <si>
    <t>6a.186.</t>
  </si>
  <si>
    <t>6a.187.</t>
  </si>
  <si>
    <t>6a.188.</t>
  </si>
  <si>
    <t>6a.189.</t>
  </si>
  <si>
    <t>6a.190.</t>
  </si>
  <si>
    <t>6a.191.</t>
  </si>
  <si>
    <t>6a.192.</t>
  </si>
  <si>
    <t>6a.193.</t>
  </si>
  <si>
    <t>6a.194.</t>
  </si>
  <si>
    <t>6a.195.</t>
  </si>
  <si>
    <t>6a.196.</t>
  </si>
  <si>
    <t>6a.197.</t>
  </si>
  <si>
    <t>6a.198.</t>
  </si>
  <si>
    <t>6a.199.</t>
  </si>
  <si>
    <t>6a.200.</t>
  </si>
  <si>
    <t>Generation Mix</t>
  </si>
  <si>
    <t>Electricity Sales under the CES (Clean Energy Scenario)</t>
  </si>
  <si>
    <t>Generation under the CES (Clean Energy Scenario)</t>
  </si>
  <si>
    <t>2019-2020 Actual Generation of RE Plants Under FIT (MWh) as of 31 December 2020; updated on February 2021</t>
  </si>
  <si>
    <t>ES levels under the CES are based on the PEP (2021)</t>
  </si>
  <si>
    <t>Mandated Participant, Inc. (MP)</t>
  </si>
  <si>
    <t>Unit No., Floor No., Bldg. No., Street, Brgy., City, Municipality/Province</t>
  </si>
  <si>
    <t>Brgy., City/Municipality, Province</t>
  </si>
  <si>
    <t>General Manager</t>
  </si>
  <si>
    <t>0917-5678-910</t>
  </si>
  <si>
    <t>Engr. Juan Dela Cruz</t>
  </si>
  <si>
    <t>Engineer II</t>
  </si>
  <si>
    <t>System and Planning Design</t>
  </si>
  <si>
    <t>Pedro P. Lipino</t>
  </si>
  <si>
    <t>Chief, Engineering Division</t>
  </si>
  <si>
    <t>Office of the General Manager</t>
  </si>
  <si>
    <t>Cells with this color are linked with the "Annual_RPS Form", "Monthly_Actual_Forecasted Data", and/or "Supply Contracted" Worksheets.</t>
  </si>
  <si>
    <r>
      <t>5.  2018 Percent Share of RE Plants Under FIT (K</t>
    </r>
    <r>
      <rPr>
        <b/>
        <vertAlign val="subscript"/>
        <sz val="12"/>
        <color theme="1"/>
        <rFont val="Arial"/>
        <family val="2"/>
      </rPr>
      <t>0</t>
    </r>
    <r>
      <rPr>
        <b/>
        <sz val="12"/>
        <color theme="1"/>
        <rFont val="Arial"/>
        <family val="2"/>
      </rPr>
      <t>)</t>
    </r>
  </si>
  <si>
    <r>
      <t>7.  Annual RE Percentage Increment (K</t>
    </r>
    <r>
      <rPr>
        <b/>
        <vertAlign val="subscript"/>
        <sz val="12"/>
        <color theme="1"/>
        <rFont val="Arial"/>
        <family val="2"/>
      </rPr>
      <t>m</t>
    </r>
    <r>
      <rPr>
        <b/>
        <sz val="12"/>
        <color theme="1"/>
        <rFont val="Arial"/>
        <family val="2"/>
      </rPr>
      <t>)</t>
    </r>
  </si>
  <si>
    <t>9.  PSA with Eligible RE Plants (PSA)</t>
  </si>
  <si>
    <t>15.  Total Eligible RECs (TER)</t>
  </si>
  <si>
    <t>16.  REC Issued (RECI)</t>
  </si>
  <si>
    <t>17.  REC Transferred (RECT)</t>
  </si>
  <si>
    <t>18.  REC Sold (RECSO)</t>
  </si>
  <si>
    <t>19.  REC Surrendered (RECSU)</t>
  </si>
  <si>
    <t>20.  REC Retired (RECR)</t>
  </si>
  <si>
    <t>21.  REC Expired (RECEX)</t>
  </si>
  <si>
    <t>22.  Beginning Balance (BB)</t>
  </si>
  <si>
    <t>23.  Ending Balance (EB)</t>
  </si>
  <si>
    <t>24.  REC Shortfall (RS)</t>
  </si>
  <si>
    <r>
      <t>5.  2018 Percent Share of RE Plants Under FIT (K</t>
    </r>
    <r>
      <rPr>
        <b/>
        <vertAlign val="subscript"/>
        <sz val="12"/>
        <rFont val="Arial"/>
        <family val="2"/>
      </rPr>
      <t>0</t>
    </r>
    <r>
      <rPr>
        <b/>
        <sz val="12"/>
        <rFont val="Arial"/>
        <family val="2"/>
      </rPr>
      <t>)</t>
    </r>
  </si>
  <si>
    <t xml:space="preserve">6.  Net Electricity Sales (ES) </t>
  </si>
  <si>
    <t xml:space="preserve">This represents the RECs needed to comply with the minimum annual RPS Requirements of a Mandated Participant. </t>
  </si>
  <si>
    <r>
      <t>ES is the Energy Supply of a Mandated Participant less System Losses and Own-Use.  Hence, ES</t>
    </r>
    <r>
      <rPr>
        <vertAlign val="subscript"/>
        <sz val="12"/>
        <rFont val="Arial"/>
        <family val="2"/>
      </rPr>
      <t>n-1</t>
    </r>
    <r>
      <rPr>
        <sz val="12"/>
        <rFont val="Arial"/>
        <family val="2"/>
      </rPr>
      <t xml:space="preserve"> refers to the ES in previous Year (in MWh, rounded down to the nearest MWh).  For sake of clarity, ES</t>
    </r>
    <r>
      <rPr>
        <vertAlign val="subscript"/>
        <sz val="12"/>
        <rFont val="Arial"/>
        <family val="2"/>
      </rPr>
      <t>n-1</t>
    </r>
    <r>
      <rPr>
        <sz val="12"/>
        <rFont val="Arial"/>
        <family val="2"/>
      </rPr>
      <t xml:space="preserve"> at Year 1 shall be the ES of Year 0.  At Year 2, ES</t>
    </r>
    <r>
      <rPr>
        <vertAlign val="subscript"/>
        <sz val="12"/>
        <rFont val="Arial"/>
        <family val="2"/>
      </rPr>
      <t>n-1</t>
    </r>
    <r>
      <rPr>
        <sz val="12"/>
        <rFont val="Arial"/>
        <family val="2"/>
      </rPr>
      <t xml:space="preserve"> shall be the ES at Year 1.  At Year 3, ES</t>
    </r>
    <r>
      <rPr>
        <vertAlign val="subscript"/>
        <sz val="12"/>
        <rFont val="Arial"/>
        <family val="2"/>
      </rPr>
      <t>n-1</t>
    </r>
    <r>
      <rPr>
        <sz val="12"/>
        <rFont val="Arial"/>
        <family val="2"/>
      </rPr>
      <t xml:space="preserve"> shall be the ES at Year 2, and so on.</t>
    </r>
  </si>
  <si>
    <r>
      <t>This refers to the minimum annual incremental RE percentage for all Mandated Participants at Year m.  K</t>
    </r>
    <r>
      <rPr>
        <vertAlign val="subscript"/>
        <sz val="12"/>
        <color theme="1"/>
        <rFont val="Arial"/>
        <family val="2"/>
      </rPr>
      <t>m</t>
    </r>
    <r>
      <rPr>
        <sz val="12"/>
        <color theme="1"/>
        <rFont val="Arial"/>
        <family val="2"/>
      </rPr>
      <t xml:space="preserve"> is initially set at one percent (1%) to be applied to the Electricity Sales for the previous year.  The minimum annual percentage shall be subject to review annually by the DOE, in coordination with the NREB.</t>
    </r>
  </si>
  <si>
    <t>GENERAL INSTRUCTIONS, NOTES AND ASSUMPTIONS USED:</t>
  </si>
  <si>
    <t>Indicate the registered business name of a Mandated Participant in full and its official acronym.  For example:  Mandated Participant, Inc. (MP).</t>
  </si>
  <si>
    <t>Indicate the classification of a Mandated Participant by selecting from the drop down list:  Distribution Utility (DU); Retail Electricity Supplier (RES); Local Retail Electricity Supplier (LRES); Supplier of Last Resort (SOLR); Generation Company (GENCO) with Directly Connected Customer (DCC); and Others (please specify).</t>
  </si>
  <si>
    <t>Indicate the location of a Mandated Participant by selecting from the drop down list:  Luzon; Visayas; and Mindanao.  Also, indicate a Mandated Participant's business/mailing address and address of power plant, if applicable, for purposes of official communication.</t>
  </si>
  <si>
    <t>Provide information of the focal person for accomplishing the RPS Form, his/her official designation, e-mail address and telephone/cellphone number, for purposes of communication.</t>
  </si>
  <si>
    <r>
      <t>The minimum annual RPS requirements is computed using the formula:  RPS</t>
    </r>
    <r>
      <rPr>
        <vertAlign val="subscript"/>
        <sz val="12"/>
        <rFont val="Arial"/>
        <family val="2"/>
      </rPr>
      <t xml:space="preserve">n </t>
    </r>
    <r>
      <rPr>
        <sz val="12"/>
        <rFont val="Arial"/>
        <family val="2"/>
      </rPr>
      <t>= ROUNDDOWN (ES</t>
    </r>
    <r>
      <rPr>
        <vertAlign val="subscript"/>
        <sz val="12"/>
        <rFont val="Arial"/>
        <family val="2"/>
      </rPr>
      <t xml:space="preserve">n-1 + </t>
    </r>
    <r>
      <rPr>
        <sz val="12"/>
        <rFont val="Arial"/>
        <family val="2"/>
      </rPr>
      <t>NM</t>
    </r>
    <r>
      <rPr>
        <vertAlign val="subscript"/>
        <sz val="12"/>
        <rFont val="Arial"/>
        <family val="2"/>
      </rPr>
      <t xml:space="preserve">n-1 + </t>
    </r>
    <r>
      <rPr>
        <sz val="12"/>
        <rFont val="Arial"/>
        <family val="2"/>
      </rPr>
      <t>RE-OU</t>
    </r>
    <r>
      <rPr>
        <vertAlign val="subscript"/>
        <sz val="12"/>
        <rFont val="Arial"/>
        <family val="2"/>
      </rPr>
      <t xml:space="preserve">n-1 </t>
    </r>
    <r>
      <rPr>
        <sz val="12"/>
        <rFont val="Arial"/>
        <family val="2"/>
      </rPr>
      <t>+ GEOP</t>
    </r>
    <r>
      <rPr>
        <vertAlign val="subscript"/>
        <sz val="12"/>
        <rFont val="Arial"/>
        <family val="2"/>
      </rPr>
      <t>n-1</t>
    </r>
    <r>
      <rPr>
        <sz val="12"/>
        <rFont val="Arial"/>
        <family val="2"/>
      </rPr>
      <t>) X ∑(K</t>
    </r>
    <r>
      <rPr>
        <vertAlign val="subscript"/>
        <sz val="12"/>
        <rFont val="Arial"/>
        <family val="2"/>
      </rPr>
      <t>0</t>
    </r>
    <r>
      <rPr>
        <sz val="12"/>
        <rFont val="Arial"/>
        <family val="2"/>
      </rPr>
      <t xml:space="preserve"> + K</t>
    </r>
    <r>
      <rPr>
        <vertAlign val="subscript"/>
        <sz val="12"/>
        <rFont val="Arial"/>
        <family val="2"/>
      </rPr>
      <t>m</t>
    </r>
    <r>
      <rPr>
        <sz val="12"/>
        <rFont val="Arial"/>
        <family val="2"/>
      </rPr>
      <t>).</t>
    </r>
  </si>
  <si>
    <t xml:space="preserve">This refers to RECs from eligible RE Facililities that has a PSA with a Mandated Participant, including but not limited to owned and operated by the Distribution Utility and embedded generators.  </t>
  </si>
  <si>
    <t>This refers to RECs from Net Metering arrangements ≤ 100 kW which have been properly measured (metered).  Provided, that the corresponding energy shall also be added into the Net Electricity Sales of the DU for the calculation of its RPS requirements (Section 15d of DC2017-12-0015).</t>
  </si>
  <si>
    <t>This refers to RECs from RE Facilities, including but not limited to Self-Generating Facilities (SGF), installed in the end-user's premises for own-use and synchronized to the DU's sysem which have been properly measured (metered).  Provided, that the corresponding energy shall also be added into the Net Electricity Sales of the DU for the calculation of its RPS requirement (Section 15e of DC2017-12-0015).</t>
  </si>
  <si>
    <t>This refers to RECs generated from the energy supplied to the End-Users under the GEOP.  Provided, that the corresponding energy shall also be added into the Net Electricity Sales of the DU for the calculation of its RPS requirement (Section 15b of DC2018-07-0019).</t>
  </si>
  <si>
    <t>This refers to RECs purchased from the RE Market (REM).  Validity of REM shall be based on the dates they were originally issued by the RE Registrar and not on the dates they were purchased by a Mandated Participant.</t>
  </si>
  <si>
    <t xml:space="preserve">This refers to RECs corresponding to generation from RE Facilities under the FIT System which are allocated by the RE Registrar in proportion to a Mandated Participant's Net Electricity Sales. </t>
  </si>
  <si>
    <r>
      <t>This represents the sum of RECs on a particular year coming from eligible RE-based generating facilities.  Hence, TER</t>
    </r>
    <r>
      <rPr>
        <vertAlign val="subscript"/>
        <sz val="12"/>
        <color theme="1"/>
        <rFont val="Arial"/>
        <family val="2"/>
      </rPr>
      <t>n</t>
    </r>
    <r>
      <rPr>
        <sz val="12"/>
        <color theme="1"/>
        <rFont val="Arial"/>
        <family val="2"/>
      </rPr>
      <t xml:space="preserve"> = (PSA + NM + RE-OU + GEOP + REM + FIT)</t>
    </r>
    <r>
      <rPr>
        <vertAlign val="subscript"/>
        <sz val="12"/>
        <color theme="1"/>
        <rFont val="Arial"/>
        <family val="2"/>
      </rPr>
      <t>n</t>
    </r>
    <r>
      <rPr>
        <sz val="12"/>
        <color theme="1"/>
        <rFont val="Arial"/>
        <family val="2"/>
      </rPr>
      <t xml:space="preserve"> + COV</t>
    </r>
    <r>
      <rPr>
        <vertAlign val="subscript"/>
        <sz val="12"/>
        <color theme="1"/>
        <rFont val="Arial"/>
        <family val="2"/>
      </rPr>
      <t>n-1</t>
    </r>
    <r>
      <rPr>
        <sz val="12"/>
        <color theme="1"/>
        <rFont val="Arial"/>
        <family val="2"/>
      </rPr>
      <t>.</t>
    </r>
  </si>
  <si>
    <t>This represents the RECs transferred to a Mandated Participant based on the actual volume of RECs it purchased from the REM on a particular year.  Validity of RECT shall be based on the dates they were originally issued by the RE Registrar and not on the dates they were transferred to another Mandated Participant.</t>
  </si>
  <si>
    <t>This represents the RECs sold in the REM on a particular year.</t>
  </si>
  <si>
    <t xml:space="preserve">This represents the total number of RECs placed on stand-by monthly by Mandated Participant for possible retirement to comply with the RPS requirements.  A Mandated Participant surrenders RECs by placing the required RECs in its Compliance Sub-account to comply with the RPS requirements.  Until they are retired, RECs surrendered can still be traded in the REM. </t>
  </si>
  <si>
    <t>This represents the total number of RECs retired by the RE Registrar to be used for compliance with a Mandated Participant's minimum annual RPS requirements.  RECR shall be based on the actual volume of RECSU at the end of compliance period which is from 25 December of current year to 26 December of the following year.   RECs retired can no longer be traded in the REM.</t>
  </si>
  <si>
    <t>This refers to RECs that were not retired or sold in the REM after its validity of three (3) years from the date they were issued.  RECs expired can no longer be traded in the REM or surrendered for compliance with a Mandated Participant's minimum annual RPS requirements.</t>
  </si>
  <si>
    <t>This refers to RECs in the Compliance Account of a Mandated Participant at the start of the year.</t>
  </si>
  <si>
    <t>This refers to RECs in the Compliance Account of a Mandated Participant at the end of the year.</t>
  </si>
  <si>
    <t>Maria Divina Gracia</t>
  </si>
  <si>
    <t>maria.divinagracia@gmail.com</t>
  </si>
  <si>
    <t>=  Total FIT0/Total ES0</t>
  </si>
  <si>
    <r>
      <t xml:space="preserve">  K</t>
    </r>
    <r>
      <rPr>
        <vertAlign val="subscript"/>
        <sz val="12"/>
        <color theme="1"/>
        <rFont val="Arial"/>
        <family val="2"/>
      </rPr>
      <t>0</t>
    </r>
    <r>
      <rPr>
        <sz val="12"/>
        <color theme="1"/>
        <rFont val="Arial"/>
        <family val="2"/>
      </rPr>
      <t xml:space="preserve">   </t>
    </r>
  </si>
  <si>
    <t>Year 12
2031</t>
  </si>
  <si>
    <t>2022-2024 Forecasted Generation of RE Plants Under FIT (MWh) provided by TransCo</t>
  </si>
  <si>
    <t>2021 Actual Generation of RE Plants Under FIT (MWh) as of 31 December 2021; updated in February 2022 as provided by TransCo</t>
  </si>
  <si>
    <t>Source:  DOE 2020 Power Statistics as of 31 December 2020; revised as of April 2021</t>
  </si>
  <si>
    <t>- Carry-over RPS</t>
  </si>
  <si>
    <t>- Carry-over TER</t>
  </si>
  <si>
    <t>- Carry-over PSA Allocation</t>
  </si>
  <si>
    <t>- Carry-over NM Allocation</t>
  </si>
  <si>
    <t>- Carry-over RE-OU Allocation</t>
  </si>
  <si>
    <t>- Carry-over GEOP Allocation</t>
  </si>
  <si>
    <t>`</t>
  </si>
  <si>
    <r>
      <t>This represents the total RECs originally issued to a Mandated Participant by the RE Registrar on a particular year.  Hence, RECI</t>
    </r>
    <r>
      <rPr>
        <vertAlign val="subscript"/>
        <sz val="12"/>
        <color theme="1"/>
        <rFont val="Arial"/>
        <family val="2"/>
      </rPr>
      <t>n</t>
    </r>
    <r>
      <rPr>
        <sz val="12"/>
        <color theme="1"/>
        <rFont val="Arial"/>
        <family val="2"/>
      </rPr>
      <t xml:space="preserve"> = (PSA + NM + RE-OU + GEOP + FIT)n + COV</t>
    </r>
    <r>
      <rPr>
        <vertAlign val="subscript"/>
        <sz val="12"/>
        <color theme="1"/>
        <rFont val="Arial"/>
        <family val="2"/>
      </rPr>
      <t>n-1</t>
    </r>
    <r>
      <rPr>
        <sz val="12"/>
        <color theme="1"/>
        <rFont val="Arial"/>
        <family val="2"/>
      </rPr>
      <t xml:space="preserve">. </t>
    </r>
  </si>
  <si>
    <t>2025-2040 Forecasted Generation of RE Plants Under FIT (MWh) projected using the 2024 level</t>
  </si>
  <si>
    <t>25 March 2022</t>
  </si>
  <si>
    <t>1 April 2022</t>
  </si>
  <si>
    <t>15 April 2022</t>
  </si>
  <si>
    <t>REC Shortfall (RS)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</si>
</sst>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quot;(&quot;#,##0\);&quot;-&quot;;@"/>
    <numFmt numFmtId="166" formatCode="_(* #,##0_);_(* \(#,##0\);_(* &quot;-&quot;??_);_(@_)"/>
    <numFmt numFmtId="167" formatCode="[$-409]d\-mmm\-yyyy;@"/>
    <numFmt numFmtId="168" formatCode="#,##0.0"/>
    <numFmt numFmtId="169" formatCode="#,##0.0000000"/>
    <numFmt numFmtId="170" formatCode="0.0000000"/>
    <numFmt numFmtId="171" formatCode="#,##0.0000000000"/>
    <numFmt numFmtId="172" formatCode="#,##0.000_);\(#,##0.000\)"/>
    <numFmt numFmtId="173" formatCode="#,##0.000000000000"/>
    <numFmt numFmtId="174" formatCode="#,##0.000000000000000"/>
    <numFmt numFmtId="175" formatCode="#,##0;&quot;(&quot;#,##0\);&quot; &quot;;@"/>
    <numFmt numFmtId="176" formatCode="#,##0.000"/>
    <numFmt numFmtId="177" formatCode="[$-3409]dd\ mmmm\,\ yyyy;@"/>
    <numFmt numFmtId="178" formatCode="#,##0.0000"/>
    <numFmt numFmtId="179" formatCode="#,##0.000;&quot;(&quot;#,##0.000\);&quot;-&quot;;@"/>
    <numFmt numFmtId="180" formatCode="#,##0.0000;&quot;(&quot;#,##0.0000\);&quot;-&quot;;@"/>
    <numFmt numFmtId="181" formatCode="0.0000"/>
    <numFmt numFmtId="182" formatCode="0.000000000000"/>
    <numFmt numFmtId="183" formatCode="#,##0.0000000;&quot;(&quot;#,##0.0000000\);&quot;-&quot;;@"/>
  </numFmts>
  <fonts count="30" x14ac:knownFonts="1">
    <font>
      <sz val="11"/>
      <color theme="1"/>
      <name val="Calibri"/>
      <family val="2"/>
      <scheme val="minor"/>
    </font>
    <font>
      <sz val="12"/>
      <color theme="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theme="1"/>
      <name val="Arial"/>
      <family val="2"/>
    </font>
    <font>
      <b/>
      <sz val="12"/>
      <color theme="0"/>
      <name val="Arial"/>
      <family val="2"/>
    </font>
    <font>
      <vertAlign val="subscript"/>
      <sz val="11"/>
      <color theme="1"/>
      <name val="Calibri"/>
      <family val="2"/>
      <scheme val="minor"/>
    </font>
    <font>
      <sz val="12"/>
      <color rgb="FFFF0000"/>
      <name val="Arial"/>
      <family val="2"/>
    </font>
    <font>
      <sz val="11"/>
      <color rgb="FFFF0000"/>
      <name val="Calibri"/>
      <family val="2"/>
      <scheme val="minor"/>
    </font>
    <font>
      <b/>
      <sz val="12"/>
      <name val="Arial"/>
      <family val="2"/>
    </font>
    <font>
      <b/>
      <sz val="12"/>
      <name val="Calibri"/>
      <family val="2"/>
    </font>
    <font>
      <sz val="11"/>
      <color rgb="FFFF0000"/>
      <name val="Calibri"/>
      <family val="2"/>
    </font>
    <font>
      <sz val="9.9"/>
      <color rgb="FFFF0000"/>
      <name val="Calibri"/>
      <family val="2"/>
    </font>
    <font>
      <b/>
      <vertAlign val="subscript"/>
      <sz val="12"/>
      <color theme="1"/>
      <name val="Arial"/>
      <family val="2"/>
    </font>
    <font>
      <b/>
      <vertAlign val="subscript"/>
      <sz val="11"/>
      <color theme="1"/>
      <name val="Calibri"/>
      <family val="2"/>
      <scheme val="minor"/>
    </font>
    <font>
      <sz val="12"/>
      <name val="Arial"/>
      <family val="2"/>
    </font>
    <font>
      <b/>
      <vertAlign val="subscript"/>
      <sz val="12"/>
      <name val="Arial"/>
      <family val="2"/>
    </font>
    <font>
      <sz val="11"/>
      <color theme="1"/>
      <name val="Arial"/>
      <family val="2"/>
    </font>
    <font>
      <sz val="11"/>
      <name val="Arial"/>
      <family val="2"/>
    </font>
    <font>
      <sz val="11"/>
      <color rgb="FFFF0000"/>
      <name val="Arial"/>
      <family val="2"/>
    </font>
    <font>
      <vertAlign val="subscript"/>
      <sz val="12"/>
      <name val="Arial"/>
      <family val="2"/>
    </font>
    <font>
      <vertAlign val="subscript"/>
      <sz val="12"/>
      <color theme="1"/>
      <name val="Arial"/>
      <family val="2"/>
    </font>
    <font>
      <sz val="12"/>
      <color rgb="FFFF0000"/>
      <name val="Calibri"/>
      <family val="2"/>
      <scheme val="minor"/>
    </font>
    <font>
      <b/>
      <sz val="11"/>
      <color rgb="FFFF0000"/>
      <name val="Calibri"/>
      <family val="2"/>
      <scheme val="minor"/>
    </font>
    <font>
      <sz val="12"/>
      <color theme="0"/>
      <name val="Arial"/>
      <family val="2"/>
    </font>
    <font>
      <b/>
      <sz val="14"/>
      <color theme="0"/>
      <name val="Arial"/>
      <family val="2"/>
    </font>
    <font>
      <b/>
      <sz val="14"/>
      <color theme="1"/>
      <name val="Arial"/>
      <family val="2"/>
    </font>
    <font>
      <u/>
      <sz val="11"/>
      <color theme="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3F6228"/>
        <bgColor indexed="64"/>
      </patternFill>
    </fill>
    <fill>
      <patternFill patternType="solid">
        <fgColor theme="8" tint="0.79998168889431442"/>
        <bgColor indexed="64"/>
      </patternFill>
    </fill>
    <fill>
      <patternFill patternType="solid">
        <fgColor theme="5" tint="0.79998168889431442"/>
        <bgColor indexed="64"/>
      </patternFill>
    </fill>
  </fills>
  <borders count="82">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ck">
        <color indexed="64"/>
      </left>
      <right/>
      <top style="thick">
        <color indexed="64"/>
      </top>
      <bottom style="double">
        <color indexed="64"/>
      </bottom>
      <diagonal/>
    </border>
    <border>
      <left/>
      <right style="double">
        <color indexed="64"/>
      </right>
      <top style="thick">
        <color indexed="64"/>
      </top>
      <bottom style="double">
        <color indexed="64"/>
      </bottom>
      <diagonal/>
    </border>
    <border>
      <left/>
      <right/>
      <top style="thick">
        <color indexed="64"/>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thick">
        <color indexed="64"/>
      </left>
      <right/>
      <top/>
      <bottom/>
      <diagonal/>
    </border>
    <border>
      <left style="thick">
        <color indexed="64"/>
      </left>
      <right/>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thick">
        <color indexed="64"/>
      </bottom>
      <diagonal/>
    </border>
    <border>
      <left style="double">
        <color indexed="64"/>
      </left>
      <right style="double">
        <color indexed="64"/>
      </right>
      <top style="double">
        <color indexed="64"/>
      </top>
      <bottom style="thick">
        <color indexed="64"/>
      </bottom>
      <diagonal/>
    </border>
    <border>
      <left style="double">
        <color indexed="64"/>
      </left>
      <right style="thick">
        <color indexed="64"/>
      </right>
      <top style="double">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style="thick">
        <color indexed="64"/>
      </top>
      <bottom style="double">
        <color indexed="64"/>
      </bottom>
      <diagonal/>
    </border>
    <border>
      <left style="double">
        <color indexed="64"/>
      </left>
      <right style="thick">
        <color indexed="64"/>
      </right>
      <top style="thick">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double">
        <color indexed="64"/>
      </right>
      <top style="thick">
        <color indexed="64"/>
      </top>
      <bottom style="double">
        <color indexed="64"/>
      </bottom>
      <diagonal/>
    </border>
    <border>
      <left style="double">
        <color indexed="64"/>
      </left>
      <right style="thick">
        <color indexed="64"/>
      </right>
      <top style="double">
        <color indexed="64"/>
      </top>
      <bottom/>
      <diagonal/>
    </border>
    <border>
      <left style="thick">
        <color indexed="64"/>
      </left>
      <right/>
      <top style="thick">
        <color indexed="64"/>
      </top>
      <bottom style="thick">
        <color indexed="64"/>
      </bottom>
      <diagonal/>
    </border>
    <border>
      <left style="double">
        <color indexed="64"/>
      </left>
      <right style="thick">
        <color indexed="64"/>
      </right>
      <top style="thick">
        <color indexed="64"/>
      </top>
      <bottom style="thick">
        <color indexed="64"/>
      </bottom>
      <diagonal/>
    </border>
    <border>
      <left style="thick">
        <color indexed="64"/>
      </left>
      <right style="double">
        <color indexed="64"/>
      </right>
      <top style="thick">
        <color indexed="64"/>
      </top>
      <bottom/>
      <diagonal/>
    </border>
    <border>
      <left style="double">
        <color indexed="64"/>
      </left>
      <right style="double">
        <color indexed="64"/>
      </right>
      <top style="thick">
        <color indexed="64"/>
      </top>
      <bottom/>
      <diagonal/>
    </border>
    <border>
      <left style="double">
        <color indexed="64"/>
      </left>
      <right style="thick">
        <color indexed="64"/>
      </right>
      <top style="thick">
        <color indexed="64"/>
      </top>
      <bottom/>
      <diagonal/>
    </border>
    <border>
      <left/>
      <right/>
      <top style="thick">
        <color indexed="64"/>
      </top>
      <bottom style="thick">
        <color indexed="64"/>
      </bottom>
      <diagonal/>
    </border>
    <border>
      <left/>
      <right style="double">
        <color indexed="64"/>
      </right>
      <top style="double">
        <color indexed="64"/>
      </top>
      <bottom style="thick">
        <color indexed="64"/>
      </bottom>
      <diagonal/>
    </border>
    <border>
      <left style="double">
        <color indexed="64"/>
      </left>
      <right/>
      <top style="double">
        <color indexed="64"/>
      </top>
      <bottom style="thick">
        <color indexed="64"/>
      </bottom>
      <diagonal/>
    </border>
    <border>
      <left/>
      <right style="double">
        <color indexed="64"/>
      </right>
      <top/>
      <bottom/>
      <diagonal/>
    </border>
    <border>
      <left style="double">
        <color indexed="64"/>
      </left>
      <right style="double">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right style="thick">
        <color indexed="64"/>
      </right>
      <top/>
      <bottom style="double">
        <color indexed="64"/>
      </bottom>
      <diagonal/>
    </border>
    <border>
      <left style="double">
        <color indexed="64"/>
      </left>
      <right/>
      <top style="double">
        <color indexed="64"/>
      </top>
      <bottom/>
      <diagonal/>
    </border>
    <border>
      <left style="double">
        <color auto="1"/>
      </left>
      <right/>
      <top/>
      <bottom/>
      <diagonal/>
    </border>
    <border>
      <left style="double">
        <color indexed="64"/>
      </left>
      <right/>
      <top/>
      <bottom style="double">
        <color indexed="64"/>
      </bottom>
      <diagonal/>
    </border>
    <border>
      <left/>
      <right style="thick">
        <color indexed="64"/>
      </right>
      <top style="thick">
        <color indexed="64"/>
      </top>
      <bottom/>
      <diagonal/>
    </border>
    <border>
      <left/>
      <right style="thick">
        <color indexed="64"/>
      </right>
      <top/>
      <bottom/>
      <diagonal/>
    </border>
    <border>
      <left/>
      <right style="thick">
        <color auto="1"/>
      </right>
      <top/>
      <bottom style="thick">
        <color auto="1"/>
      </bottom>
      <diagonal/>
    </border>
    <border>
      <left style="thick">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style="double">
        <color indexed="64"/>
      </right>
      <top style="thick">
        <color indexed="64"/>
      </top>
      <bottom style="thick">
        <color indexed="64"/>
      </bottom>
      <diagonal/>
    </border>
    <border>
      <left/>
      <right style="double">
        <color indexed="64"/>
      </right>
      <top style="thick">
        <color indexed="64"/>
      </top>
      <bottom style="thick">
        <color indexed="64"/>
      </bottom>
      <diagonal/>
    </border>
    <border>
      <left style="double">
        <color indexed="64"/>
      </left>
      <right/>
      <top style="thick">
        <color indexed="64"/>
      </top>
      <bottom style="thick">
        <color indexed="64"/>
      </bottom>
      <diagonal/>
    </border>
    <border>
      <left style="double">
        <color indexed="64"/>
      </left>
      <right/>
      <top style="thick">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double">
        <color indexed="64"/>
      </bottom>
      <diagonal/>
    </border>
    <border>
      <left style="double">
        <color indexed="64"/>
      </left>
      <right/>
      <top style="thick">
        <color indexed="64"/>
      </top>
      <bottom/>
      <diagonal/>
    </border>
  </borders>
  <cellStyleXfs count="3">
    <xf numFmtId="0" fontId="0" fillId="0" borderId="0"/>
    <xf numFmtId="164" fontId="2" fillId="0" borderId="0" applyFont="0" applyFill="0" applyBorder="0" applyAlignment="0" applyProtection="0"/>
    <xf numFmtId="0" fontId="29" fillId="0" borderId="0" applyNumberFormat="0" applyFill="0" applyBorder="0" applyAlignment="0" applyProtection="0"/>
  </cellStyleXfs>
  <cellXfs count="558">
    <xf numFmtId="0" fontId="0" fillId="0" borderId="0" xfId="0"/>
    <xf numFmtId="0" fontId="0" fillId="0" borderId="0" xfId="0" applyAlignment="1">
      <alignment horizontal="center"/>
    </xf>
    <xf numFmtId="0" fontId="0" fillId="0" borderId="2" xfId="0" applyBorder="1"/>
    <xf numFmtId="3" fontId="0" fillId="0" borderId="2" xfId="0" applyNumberFormat="1" applyBorder="1" applyAlignment="1">
      <alignment horizontal="center"/>
    </xf>
    <xf numFmtId="0" fontId="0" fillId="3" borderId="0" xfId="0" applyFill="1" applyAlignment="1">
      <alignment horizontal="center"/>
    </xf>
    <xf numFmtId="0" fontId="0" fillId="3" borderId="0" xfId="0" applyFill="1"/>
    <xf numFmtId="0" fontId="0" fillId="3" borderId="0" xfId="0" applyFill="1" applyBorder="1"/>
    <xf numFmtId="0" fontId="0" fillId="3" borderId="0" xfId="0" applyFill="1" applyBorder="1" applyAlignment="1">
      <alignment horizontal="center"/>
    </xf>
    <xf numFmtId="165" fontId="0" fillId="3" borderId="0" xfId="0" applyNumberFormat="1" applyFill="1" applyAlignment="1">
      <alignment horizontal="center"/>
    </xf>
    <xf numFmtId="10" fontId="1" fillId="3" borderId="0" xfId="0" applyNumberFormat="1" applyFont="1" applyFill="1" applyBorder="1" applyAlignment="1">
      <alignment horizontal="left" vertical="center"/>
    </xf>
    <xf numFmtId="10" fontId="1" fillId="3" borderId="0" xfId="0" applyNumberFormat="1" applyFont="1" applyFill="1" applyBorder="1" applyAlignment="1">
      <alignment horizontal="center"/>
    </xf>
    <xf numFmtId="165" fontId="1" fillId="3" borderId="0" xfId="0" applyNumberFormat="1" applyFont="1" applyFill="1" applyBorder="1" applyAlignment="1">
      <alignment horizontal="center"/>
    </xf>
    <xf numFmtId="166" fontId="0" fillId="3" borderId="0" xfId="1" applyNumberFormat="1"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3" fillId="9" borderId="2" xfId="0" applyFont="1" applyFill="1" applyBorder="1" applyAlignment="1">
      <alignment horizontal="center"/>
    </xf>
    <xf numFmtId="3" fontId="0" fillId="9" borderId="2" xfId="0" applyNumberFormat="1" applyFill="1" applyBorder="1" applyAlignment="1">
      <alignment horizontal="center"/>
    </xf>
    <xf numFmtId="3" fontId="5" fillId="9" borderId="2" xfId="0" applyNumberFormat="1" applyFont="1" applyFill="1" applyBorder="1" applyAlignment="1">
      <alignment horizontal="center"/>
    </xf>
    <xf numFmtId="0" fontId="0" fillId="3" borderId="0" xfId="0" applyFill="1" applyBorder="1" applyAlignment="1"/>
    <xf numFmtId="10" fontId="9" fillId="3" borderId="0" xfId="0" applyNumberFormat="1" applyFont="1" applyFill="1" applyBorder="1" applyAlignment="1">
      <alignment horizontal="left" vertical="center"/>
    </xf>
    <xf numFmtId="0" fontId="10" fillId="3" borderId="0" xfId="0" applyFont="1" applyFill="1"/>
    <xf numFmtId="165" fontId="9" fillId="3" borderId="0" xfId="0" applyNumberFormat="1" applyFont="1" applyFill="1" applyBorder="1" applyAlignment="1">
      <alignment horizontal="center"/>
    </xf>
    <xf numFmtId="0" fontId="0" fillId="3" borderId="0" xfId="0" applyFill="1" applyBorder="1" applyAlignment="1">
      <alignment horizontal="center"/>
    </xf>
    <xf numFmtId="0" fontId="1" fillId="3" borderId="0" xfId="0" applyFont="1" applyFill="1" applyBorder="1" applyAlignment="1">
      <alignment horizontal="left" indent="3"/>
    </xf>
    <xf numFmtId="0" fontId="0" fillId="0" borderId="0" xfId="0" applyFill="1" applyBorder="1" applyAlignment="1"/>
    <xf numFmtId="0" fontId="1" fillId="3" borderId="0" xfId="0" applyFont="1" applyFill="1" applyBorder="1" applyAlignment="1">
      <alignment horizontal="center"/>
    </xf>
    <xf numFmtId="0" fontId="1" fillId="3" borderId="0" xfId="0" applyFont="1" applyFill="1" applyBorder="1"/>
    <xf numFmtId="0" fontId="5" fillId="2" borderId="5" xfId="0" applyFont="1" applyFill="1" applyBorder="1" applyAlignment="1">
      <alignment horizontal="center" vertical="center" wrapText="1"/>
    </xf>
    <xf numFmtId="165" fontId="1" fillId="6" borderId="23" xfId="0" applyNumberFormat="1" applyFont="1" applyFill="1" applyBorder="1" applyAlignment="1">
      <alignment horizontal="center"/>
    </xf>
    <xf numFmtId="0" fontId="0" fillId="3" borderId="0" xfId="0" applyFill="1" applyAlignment="1">
      <alignment horizontal="center" vertical="center"/>
    </xf>
    <xf numFmtId="0" fontId="6" fillId="3" borderId="0" xfId="0" applyFont="1" applyFill="1"/>
    <xf numFmtId="0" fontId="3" fillId="9" borderId="2" xfId="0" applyFont="1" applyFill="1" applyBorder="1" applyAlignment="1">
      <alignment horizontal="center" vertical="center"/>
    </xf>
    <xf numFmtId="0" fontId="0" fillId="3" borderId="0" xfId="0" applyFill="1" applyBorder="1" applyAlignment="1">
      <alignment horizontal="center"/>
    </xf>
    <xf numFmtId="165" fontId="1" fillId="6" borderId="1" xfId="0" applyNumberFormat="1" applyFont="1" applyFill="1" applyBorder="1" applyAlignment="1">
      <alignment horizontal="center"/>
    </xf>
    <xf numFmtId="165" fontId="0" fillId="0" borderId="0" xfId="0" applyNumberFormat="1"/>
    <xf numFmtId="0" fontId="5" fillId="9" borderId="36" xfId="0" applyFont="1" applyFill="1" applyBorder="1"/>
    <xf numFmtId="0" fontId="3" fillId="9" borderId="37" xfId="0" applyFont="1" applyFill="1" applyBorder="1" applyAlignment="1">
      <alignment horizontal="center"/>
    </xf>
    <xf numFmtId="0" fontId="0" fillId="0" borderId="36" xfId="0" applyBorder="1"/>
    <xf numFmtId="3" fontId="0" fillId="3" borderId="37" xfId="0" applyNumberFormat="1" applyFill="1" applyBorder="1"/>
    <xf numFmtId="3" fontId="5" fillId="9" borderId="37" xfId="0" applyNumberFormat="1" applyFont="1" applyFill="1" applyBorder="1" applyAlignment="1">
      <alignment horizontal="center"/>
    </xf>
    <xf numFmtId="0" fontId="5" fillId="9" borderId="38" xfId="0" applyFont="1" applyFill="1" applyBorder="1"/>
    <xf numFmtId="3" fontId="5" fillId="9" borderId="39" xfId="0" applyNumberFormat="1" applyFont="1" applyFill="1" applyBorder="1" applyAlignment="1">
      <alignment horizontal="center"/>
    </xf>
    <xf numFmtId="3" fontId="5" fillId="9" borderId="40" xfId="0" applyNumberFormat="1" applyFont="1" applyFill="1" applyBorder="1" applyAlignment="1">
      <alignment horizontal="center"/>
    </xf>
    <xf numFmtId="0" fontId="3" fillId="9" borderId="36" xfId="0" applyFont="1" applyFill="1" applyBorder="1" applyAlignment="1">
      <alignment horizontal="center" vertical="center"/>
    </xf>
    <xf numFmtId="0" fontId="3" fillId="9" borderId="38" xfId="0" applyFont="1" applyFill="1" applyBorder="1" applyAlignment="1">
      <alignment horizontal="center" wrapText="1"/>
    </xf>
    <xf numFmtId="10" fontId="3" fillId="9" borderId="39" xfId="0" applyNumberFormat="1" applyFont="1" applyFill="1" applyBorder="1" applyAlignment="1">
      <alignment horizontal="center" vertical="center"/>
    </xf>
    <xf numFmtId="0" fontId="3" fillId="9" borderId="37" xfId="0" applyFont="1" applyFill="1" applyBorder="1" applyAlignment="1">
      <alignment horizontal="center" vertical="center"/>
    </xf>
    <xf numFmtId="0" fontId="3" fillId="9" borderId="36" xfId="0" applyFont="1" applyFill="1" applyBorder="1"/>
    <xf numFmtId="0" fontId="0" fillId="9" borderId="36" xfId="0" applyFill="1" applyBorder="1"/>
    <xf numFmtId="3" fontId="0" fillId="9" borderId="37" xfId="0" applyNumberFormat="1" applyFill="1" applyBorder="1" applyAlignment="1">
      <alignment horizontal="center"/>
    </xf>
    <xf numFmtId="0" fontId="3" fillId="9" borderId="38" xfId="0" applyFont="1" applyFill="1" applyBorder="1"/>
    <xf numFmtId="3" fontId="3" fillId="9" borderId="39" xfId="0" applyNumberFormat="1" applyFont="1" applyFill="1" applyBorder="1" applyAlignment="1">
      <alignment horizontal="center"/>
    </xf>
    <xf numFmtId="3" fontId="3" fillId="9" borderId="40" xfId="0" applyNumberFormat="1" applyFont="1" applyFill="1" applyBorder="1" applyAlignment="1">
      <alignment horizontal="center"/>
    </xf>
    <xf numFmtId="165" fontId="0" fillId="3" borderId="0" xfId="0" applyNumberFormat="1" applyFill="1"/>
    <xf numFmtId="165" fontId="1" fillId="0" borderId="1" xfId="0" applyNumberFormat="1" applyFont="1" applyFill="1" applyBorder="1" applyAlignment="1">
      <alignment horizontal="center"/>
    </xf>
    <xf numFmtId="165" fontId="17" fillId="6" borderId="23" xfId="0" applyNumberFormat="1" applyFont="1" applyFill="1" applyBorder="1" applyAlignment="1">
      <alignment horizontal="center"/>
    </xf>
    <xf numFmtId="165" fontId="17" fillId="0" borderId="1" xfId="0" applyNumberFormat="1" applyFont="1" applyFill="1" applyBorder="1" applyAlignment="1">
      <alignment horizontal="center"/>
    </xf>
    <xf numFmtId="165" fontId="0" fillId="3" borderId="0" xfId="0" applyNumberFormat="1" applyFill="1" applyBorder="1" applyAlignment="1">
      <alignment horizontal="center"/>
    </xf>
    <xf numFmtId="10" fontId="7" fillId="4" borderId="23" xfId="0" applyNumberFormat="1" applyFont="1" applyFill="1" applyBorder="1" applyAlignment="1">
      <alignment horizontal="center"/>
    </xf>
    <xf numFmtId="165" fontId="17" fillId="6" borderId="1" xfId="0" applyNumberFormat="1" applyFont="1" applyFill="1" applyBorder="1" applyAlignment="1">
      <alignment horizontal="center"/>
    </xf>
    <xf numFmtId="0" fontId="7" fillId="10" borderId="28" xfId="0" applyFont="1" applyFill="1" applyBorder="1" applyAlignment="1">
      <alignment horizontal="center" wrapText="1"/>
    </xf>
    <xf numFmtId="0" fontId="11" fillId="5" borderId="28" xfId="0" applyFont="1" applyFill="1" applyBorder="1" applyAlignment="1">
      <alignment horizontal="center" wrapText="1"/>
    </xf>
    <xf numFmtId="0" fontId="11" fillId="5" borderId="29" xfId="0" applyFont="1" applyFill="1" applyBorder="1" applyAlignment="1">
      <alignment horizontal="center" wrapText="1"/>
    </xf>
    <xf numFmtId="165" fontId="1" fillId="0" borderId="21" xfId="0" applyNumberFormat="1" applyFont="1" applyFill="1" applyBorder="1" applyAlignment="1">
      <alignment horizontal="center"/>
    </xf>
    <xf numFmtId="165" fontId="1" fillId="6" borderId="24" xfId="0" applyNumberFormat="1" applyFont="1" applyFill="1" applyBorder="1" applyAlignment="1">
      <alignment horizontal="center"/>
    </xf>
    <xf numFmtId="0" fontId="7" fillId="4" borderId="28" xfId="0" applyFont="1" applyFill="1" applyBorder="1" applyAlignment="1">
      <alignment horizontal="center" wrapText="1"/>
    </xf>
    <xf numFmtId="165" fontId="1" fillId="6" borderId="21" xfId="0" applyNumberFormat="1" applyFont="1" applyFill="1" applyBorder="1" applyAlignment="1">
      <alignment horizontal="center"/>
    </xf>
    <xf numFmtId="165" fontId="1" fillId="0" borderId="23" xfId="0" applyNumberFormat="1" applyFont="1" applyFill="1" applyBorder="1" applyAlignment="1">
      <alignment horizontal="center"/>
    </xf>
    <xf numFmtId="165" fontId="1" fillId="6" borderId="45" xfId="0" applyNumberFormat="1" applyFont="1" applyFill="1" applyBorder="1" applyAlignment="1">
      <alignment horizontal="center"/>
    </xf>
    <xf numFmtId="10" fontId="7" fillId="4" borderId="52" xfId="0" applyNumberFormat="1" applyFont="1" applyFill="1" applyBorder="1" applyAlignment="1">
      <alignment horizontal="center"/>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165" fontId="1" fillId="6" borderId="50" xfId="0" applyNumberFormat="1" applyFont="1" applyFill="1" applyBorder="1" applyAlignment="1">
      <alignment horizontal="center"/>
    </xf>
    <xf numFmtId="165" fontId="17" fillId="6" borderId="45" xfId="0" applyNumberFormat="1" applyFont="1" applyFill="1" applyBorder="1" applyAlignment="1">
      <alignment horizontal="center"/>
    </xf>
    <xf numFmtId="10" fontId="1" fillId="6" borderId="45" xfId="0" applyNumberFormat="1" applyFont="1" applyFill="1" applyBorder="1" applyAlignment="1">
      <alignment horizontal="center"/>
    </xf>
    <xf numFmtId="10" fontId="1" fillId="6" borderId="50" xfId="0" applyNumberFormat="1" applyFont="1" applyFill="1" applyBorder="1" applyAlignment="1">
      <alignment horizontal="center"/>
    </xf>
    <xf numFmtId="165" fontId="1" fillId="6" borderId="1" xfId="0" applyNumberFormat="1" applyFont="1" applyFill="1" applyBorder="1" applyAlignment="1">
      <alignment horizontal="center" vertical="center"/>
    </xf>
    <xf numFmtId="165" fontId="1" fillId="6" borderId="21" xfId="0" applyNumberFormat="1" applyFont="1" applyFill="1" applyBorder="1" applyAlignment="1">
      <alignment horizontal="center" vertical="center"/>
    </xf>
    <xf numFmtId="165" fontId="1" fillId="0" borderId="45" xfId="0" applyNumberFormat="1" applyFont="1" applyFill="1" applyBorder="1" applyAlignment="1">
      <alignment horizontal="center" vertical="center"/>
    </xf>
    <xf numFmtId="165" fontId="1" fillId="6" borderId="45" xfId="0" applyNumberFormat="1" applyFont="1" applyFill="1" applyBorder="1" applyAlignment="1">
      <alignment horizontal="center" vertical="center"/>
    </xf>
    <xf numFmtId="0" fontId="0" fillId="3" borderId="0" xfId="0" applyFill="1" applyBorder="1" applyAlignment="1">
      <alignment horizontal="center"/>
    </xf>
    <xf numFmtId="0" fontId="19" fillId="3" borderId="0" xfId="0" applyFont="1" applyFill="1"/>
    <xf numFmtId="0" fontId="19" fillId="0" borderId="0" xfId="0" applyFont="1"/>
    <xf numFmtId="0" fontId="1" fillId="3" borderId="0" xfId="0" applyFont="1" applyFill="1"/>
    <xf numFmtId="0" fontId="1" fillId="0" borderId="0" xfId="0" applyFont="1"/>
    <xf numFmtId="166" fontId="1" fillId="3" borderId="0" xfId="1" applyNumberFormat="1" applyFont="1" applyFill="1" applyBorder="1" applyAlignment="1">
      <alignment horizontal="left"/>
    </xf>
    <xf numFmtId="166" fontId="1" fillId="3" borderId="0" xfId="1" applyNumberFormat="1" applyFont="1" applyFill="1" applyBorder="1" applyAlignment="1">
      <alignment horizontal="center"/>
    </xf>
    <xf numFmtId="0" fontId="19" fillId="3" borderId="0" xfId="0" applyFont="1" applyFill="1" applyBorder="1" applyAlignment="1">
      <alignment horizontal="center"/>
    </xf>
    <xf numFmtId="0" fontId="19" fillId="3" borderId="0" xfId="0" applyFont="1" applyFill="1" applyBorder="1"/>
    <xf numFmtId="0" fontId="21" fillId="3" borderId="0" xfId="0" applyFont="1" applyFill="1"/>
    <xf numFmtId="0" fontId="21" fillId="3" borderId="0" xfId="0" applyFont="1" applyFill="1" applyBorder="1" applyAlignment="1">
      <alignment horizontal="center"/>
    </xf>
    <xf numFmtId="0" fontId="21" fillId="3" borderId="0" xfId="0" applyFont="1" applyFill="1" applyBorder="1"/>
    <xf numFmtId="0" fontId="21" fillId="0" borderId="0" xfId="0" applyFont="1"/>
    <xf numFmtId="0" fontId="20" fillId="3" borderId="0" xfId="0" applyFont="1" applyFill="1"/>
    <xf numFmtId="0" fontId="20" fillId="3" borderId="0" xfId="0" applyFont="1" applyFill="1" applyBorder="1" applyAlignment="1">
      <alignment horizontal="center"/>
    </xf>
    <xf numFmtId="0" fontId="20" fillId="3" borderId="0" xfId="0" applyFont="1" applyFill="1" applyBorder="1"/>
    <xf numFmtId="0" fontId="20" fillId="0" borderId="0" xfId="0" applyFont="1"/>
    <xf numFmtId="0" fontId="19" fillId="3" borderId="0" xfId="0" applyFont="1" applyFill="1" applyBorder="1" applyAlignment="1">
      <alignment horizontal="left" indent="5"/>
    </xf>
    <xf numFmtId="0" fontId="19" fillId="3" borderId="0" xfId="0" applyFont="1" applyFill="1" applyBorder="1" applyAlignment="1">
      <alignment horizontal="left"/>
    </xf>
    <xf numFmtId="0" fontId="19" fillId="3" borderId="0" xfId="0" applyFont="1" applyFill="1" applyBorder="1" applyAlignment="1">
      <alignment horizontal="left" vertical="center" wrapText="1" indent="5"/>
    </xf>
    <xf numFmtId="0" fontId="19" fillId="3" borderId="0" xfId="0" applyFont="1" applyFill="1" applyBorder="1" applyAlignment="1">
      <alignment horizontal="left" wrapText="1" indent="5"/>
    </xf>
    <xf numFmtId="0" fontId="9" fillId="3" borderId="0" xfId="0" applyFont="1" applyFill="1" applyBorder="1" applyAlignment="1">
      <alignment horizontal="center"/>
    </xf>
    <xf numFmtId="0" fontId="1" fillId="3" borderId="0" xfId="0" applyFont="1" applyFill="1" applyAlignment="1">
      <alignment horizontal="left" wrapText="1" indent="5"/>
    </xf>
    <xf numFmtId="0" fontId="1" fillId="0" borderId="0" xfId="0" applyFont="1" applyAlignment="1">
      <alignment horizontal="left" wrapText="1" indent="5"/>
    </xf>
    <xf numFmtId="0" fontId="6" fillId="3" borderId="0" xfId="0" applyFont="1" applyFill="1" applyBorder="1"/>
    <xf numFmtId="10" fontId="6" fillId="3" borderId="0" xfId="0" applyNumberFormat="1" applyFont="1" applyFill="1" applyBorder="1" applyAlignment="1">
      <alignment horizontal="left" vertical="center"/>
    </xf>
    <xf numFmtId="0" fontId="17" fillId="3" borderId="0" xfId="0" applyFont="1" applyFill="1" applyBorder="1" applyAlignment="1">
      <alignment horizontal="left" indent="5"/>
    </xf>
    <xf numFmtId="10" fontId="11" fillId="3" borderId="0" xfId="0" applyNumberFormat="1" applyFont="1" applyFill="1" applyBorder="1" applyAlignment="1">
      <alignment horizontal="left" vertical="center"/>
    </xf>
    <xf numFmtId="10" fontId="19" fillId="3" borderId="0" xfId="0" applyNumberFormat="1" applyFont="1" applyFill="1" applyBorder="1" applyAlignment="1">
      <alignment horizontal="left"/>
    </xf>
    <xf numFmtId="0" fontId="17" fillId="3" borderId="0" xfId="0" applyFont="1" applyFill="1" applyBorder="1" applyAlignment="1">
      <alignment horizontal="left" vertical="center" indent="5"/>
    </xf>
    <xf numFmtId="169" fontId="0" fillId="3" borderId="0" xfId="0" applyNumberFormat="1" applyFill="1" applyAlignment="1">
      <alignment horizontal="center"/>
    </xf>
    <xf numFmtId="170" fontId="0" fillId="3" borderId="0" xfId="0" applyNumberFormat="1" applyFill="1" applyAlignment="1">
      <alignment horizontal="center"/>
    </xf>
    <xf numFmtId="0" fontId="0" fillId="3" borderId="0" xfId="0" applyFill="1" applyBorder="1" applyAlignment="1">
      <alignment horizontal="center"/>
    </xf>
    <xf numFmtId="0" fontId="7" fillId="4" borderId="0" xfId="0" applyFont="1" applyFill="1" applyBorder="1" applyAlignment="1">
      <alignment horizontal="center" vertical="center" wrapText="1"/>
    </xf>
    <xf numFmtId="10" fontId="0" fillId="3" borderId="0" xfId="0" applyNumberFormat="1" applyFill="1"/>
    <xf numFmtId="10" fontId="0" fillId="0" borderId="0" xfId="0" applyNumberFormat="1"/>
    <xf numFmtId="4" fontId="1" fillId="6" borderId="1" xfId="0" applyNumberFormat="1" applyFont="1" applyFill="1" applyBorder="1" applyAlignment="1">
      <alignment horizontal="center"/>
    </xf>
    <xf numFmtId="2" fontId="0" fillId="0" borderId="0" xfId="0" applyNumberFormat="1"/>
    <xf numFmtId="4" fontId="0" fillId="3" borderId="0" xfId="0" applyNumberFormat="1" applyFill="1"/>
    <xf numFmtId="4" fontId="1" fillId="6" borderId="21" xfId="0" applyNumberFormat="1" applyFont="1" applyFill="1" applyBorder="1" applyAlignment="1">
      <alignment horizontal="center"/>
    </xf>
    <xf numFmtId="2" fontId="0" fillId="3" borderId="0" xfId="0" applyNumberFormat="1" applyFill="1"/>
    <xf numFmtId="166" fontId="21" fillId="3" borderId="0" xfId="1" applyNumberFormat="1" applyFont="1" applyFill="1"/>
    <xf numFmtId="166" fontId="10" fillId="3" borderId="0" xfId="1" applyNumberFormat="1" applyFont="1" applyFill="1"/>
    <xf numFmtId="165" fontId="1" fillId="6" borderId="0" xfId="0" applyNumberFormat="1" applyFont="1" applyFill="1" applyBorder="1" applyAlignment="1">
      <alignment horizontal="center" vertical="center"/>
    </xf>
    <xf numFmtId="9" fontId="0" fillId="3" borderId="0"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vertical="center"/>
    </xf>
    <xf numFmtId="165" fontId="0" fillId="3" borderId="0" xfId="0" applyNumberFormat="1" applyFill="1" applyBorder="1" applyAlignment="1">
      <alignment horizontal="center" vertical="center"/>
    </xf>
    <xf numFmtId="9" fontId="0" fillId="3" borderId="0" xfId="0" applyNumberFormat="1" applyFill="1" applyBorder="1" applyAlignment="1">
      <alignment horizontal="center" vertical="center"/>
    </xf>
    <xf numFmtId="3" fontId="0" fillId="3" borderId="0" xfId="0" applyNumberFormat="1" applyFill="1" applyBorder="1" applyAlignment="1">
      <alignment horizontal="center" vertical="center"/>
    </xf>
    <xf numFmtId="165" fontId="17" fillId="6" borderId="45" xfId="0" applyNumberFormat="1" applyFont="1" applyFill="1" applyBorder="1" applyAlignment="1">
      <alignment horizontal="center" vertical="center"/>
    </xf>
    <xf numFmtId="165" fontId="1" fillId="6" borderId="23" xfId="0" applyNumberFormat="1" applyFont="1" applyFill="1" applyBorder="1" applyAlignment="1">
      <alignment horizontal="center" vertical="center"/>
    </xf>
    <xf numFmtId="165" fontId="1" fillId="3" borderId="0" xfId="0" applyNumberFormat="1" applyFont="1" applyFill="1" applyBorder="1" applyAlignment="1">
      <alignment horizontal="center" vertical="center"/>
    </xf>
    <xf numFmtId="4" fontId="1" fillId="6" borderId="1" xfId="0" applyNumberFormat="1" applyFont="1" applyFill="1" applyBorder="1" applyAlignment="1">
      <alignment horizontal="center" vertical="center"/>
    </xf>
    <xf numFmtId="165" fontId="1" fillId="0" borderId="23"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0" fontId="17" fillId="6" borderId="45" xfId="0" applyNumberFormat="1" applyFont="1" applyFill="1" applyBorder="1" applyAlignment="1">
      <alignment horizontal="center" vertical="center"/>
    </xf>
    <xf numFmtId="166" fontId="0" fillId="3" borderId="0" xfId="1" applyNumberFormat="1" applyFont="1" applyFill="1" applyAlignment="1">
      <alignment horizontal="center" vertical="center"/>
    </xf>
    <xf numFmtId="0" fontId="7" fillId="4" borderId="54" xfId="0" applyFont="1" applyFill="1" applyBorder="1" applyAlignment="1">
      <alignment horizontal="center" vertical="center" wrapText="1"/>
    </xf>
    <xf numFmtId="0" fontId="7" fillId="4" borderId="55" xfId="0" applyFont="1" applyFill="1" applyBorder="1" applyAlignment="1">
      <alignment horizontal="center" vertical="center" wrapText="1"/>
    </xf>
    <xf numFmtId="169" fontId="0" fillId="0" borderId="0" xfId="0" applyNumberFormat="1"/>
    <xf numFmtId="169" fontId="1" fillId="6" borderId="1" xfId="0" applyNumberFormat="1" applyFont="1" applyFill="1" applyBorder="1" applyAlignment="1">
      <alignment horizontal="center" vertical="center"/>
    </xf>
    <xf numFmtId="169" fontId="1" fillId="6" borderId="1" xfId="0" applyNumberFormat="1" applyFont="1" applyFill="1" applyBorder="1" applyAlignment="1">
      <alignment horizontal="center"/>
    </xf>
    <xf numFmtId="169" fontId="1" fillId="6" borderId="21" xfId="0" applyNumberFormat="1" applyFont="1" applyFill="1" applyBorder="1" applyAlignment="1">
      <alignment horizontal="center"/>
    </xf>
    <xf numFmtId="169" fontId="1" fillId="6" borderId="23" xfId="0" applyNumberFormat="1" applyFont="1" applyFill="1" applyBorder="1" applyAlignment="1">
      <alignment horizontal="center" vertical="center"/>
    </xf>
    <xf numFmtId="169" fontId="1" fillId="6" borderId="23" xfId="0" applyNumberFormat="1" applyFont="1" applyFill="1" applyBorder="1" applyAlignment="1">
      <alignment horizontal="center"/>
    </xf>
    <xf numFmtId="169" fontId="1" fillId="6" borderId="24" xfId="0" applyNumberFormat="1" applyFont="1" applyFill="1" applyBorder="1" applyAlignment="1">
      <alignment horizontal="center"/>
    </xf>
    <xf numFmtId="0" fontId="1" fillId="3" borderId="0" xfId="0" applyFont="1" applyFill="1" applyAlignment="1">
      <alignment horizontal="center"/>
    </xf>
    <xf numFmtId="0" fontId="1" fillId="3" borderId="0" xfId="0" applyFont="1" applyFill="1" applyAlignment="1">
      <alignment horizontal="center" vertical="center"/>
    </xf>
    <xf numFmtId="4" fontId="0" fillId="3" borderId="0" xfId="0" applyNumberFormat="1" applyFill="1" applyBorder="1" applyAlignment="1">
      <alignment horizontal="center"/>
    </xf>
    <xf numFmtId="4" fontId="9" fillId="3" borderId="0" xfId="0" applyNumberFormat="1" applyFont="1" applyFill="1" applyBorder="1" applyAlignment="1">
      <alignment horizontal="center"/>
    </xf>
    <xf numFmtId="4" fontId="24" fillId="3" borderId="0" xfId="1" applyNumberFormat="1" applyFont="1" applyFill="1" applyAlignment="1">
      <alignment horizontal="center"/>
    </xf>
    <xf numFmtId="0" fontId="0" fillId="3" borderId="0" xfId="0" applyFill="1" applyBorder="1" applyAlignment="1">
      <alignment horizontal="center"/>
    </xf>
    <xf numFmtId="171" fontId="0" fillId="0" borderId="0" xfId="0" applyNumberFormat="1" applyAlignment="1">
      <alignment horizontal="center"/>
    </xf>
    <xf numFmtId="165" fontId="17" fillId="6" borderId="24" xfId="0" applyNumberFormat="1" applyFont="1" applyFill="1" applyBorder="1" applyAlignment="1">
      <alignment horizontal="center"/>
    </xf>
    <xf numFmtId="172" fontId="0" fillId="3" borderId="0" xfId="1" applyNumberFormat="1" applyFont="1" applyFill="1" applyAlignment="1">
      <alignment horizontal="center"/>
    </xf>
    <xf numFmtId="169" fontId="1" fillId="6" borderId="0" xfId="0" applyNumberFormat="1" applyFont="1" applyFill="1" applyBorder="1" applyAlignment="1">
      <alignment horizontal="center"/>
    </xf>
    <xf numFmtId="0" fontId="10" fillId="3" borderId="0" xfId="0" applyFont="1" applyFill="1" applyAlignment="1">
      <alignment horizontal="center"/>
    </xf>
    <xf numFmtId="10" fontId="10" fillId="3" borderId="0" xfId="0" applyNumberFormat="1" applyFont="1" applyFill="1" applyAlignment="1">
      <alignment horizontal="center"/>
    </xf>
    <xf numFmtId="0" fontId="6" fillId="5" borderId="46" xfId="0" applyFont="1" applyFill="1" applyBorder="1"/>
    <xf numFmtId="10" fontId="6" fillId="5" borderId="20" xfId="0" applyNumberFormat="1" applyFont="1" applyFill="1" applyBorder="1" applyAlignment="1">
      <alignment horizontal="left" vertical="center"/>
    </xf>
    <xf numFmtId="10" fontId="6" fillId="5" borderId="1" xfId="0" applyNumberFormat="1" applyFont="1" applyFill="1" applyBorder="1" applyAlignment="1">
      <alignment horizontal="center"/>
    </xf>
    <xf numFmtId="10" fontId="6" fillId="5" borderId="44" xfId="0" applyNumberFormat="1" applyFont="1" applyFill="1" applyBorder="1" applyAlignment="1">
      <alignment horizontal="left" vertical="center"/>
    </xf>
    <xf numFmtId="10" fontId="6" fillId="5" borderId="45" xfId="0" applyNumberFormat="1" applyFont="1" applyFill="1" applyBorder="1" applyAlignment="1">
      <alignment horizontal="center"/>
    </xf>
    <xf numFmtId="10" fontId="6" fillId="5" borderId="22" xfId="0" applyNumberFormat="1" applyFont="1" applyFill="1" applyBorder="1" applyAlignment="1">
      <alignment horizontal="left" vertical="center"/>
    </xf>
    <xf numFmtId="10" fontId="6" fillId="5" borderId="23" xfId="0" applyNumberFormat="1" applyFont="1" applyFill="1" applyBorder="1" applyAlignment="1">
      <alignment horizontal="center" vertical="center"/>
    </xf>
    <xf numFmtId="10" fontId="11" fillId="5" borderId="20" xfId="0" applyNumberFormat="1" applyFont="1" applyFill="1" applyBorder="1" applyAlignment="1">
      <alignment horizontal="left" vertical="center"/>
    </xf>
    <xf numFmtId="10" fontId="11" fillId="5" borderId="22" xfId="0" applyNumberFormat="1" applyFont="1" applyFill="1" applyBorder="1" applyAlignment="1">
      <alignment horizontal="left" vertical="center"/>
    </xf>
    <xf numFmtId="10" fontId="6" fillId="5" borderId="23" xfId="0" applyNumberFormat="1" applyFont="1" applyFill="1" applyBorder="1" applyAlignment="1">
      <alignment horizontal="center"/>
    </xf>
    <xf numFmtId="0" fontId="6" fillId="5" borderId="51" xfId="0" applyFont="1" applyFill="1" applyBorder="1"/>
    <xf numFmtId="10" fontId="6" fillId="5" borderId="1" xfId="0" applyNumberFormat="1" applyFont="1" applyFill="1" applyBorder="1" applyAlignment="1">
      <alignment horizontal="center" vertical="center"/>
    </xf>
    <xf numFmtId="10" fontId="1" fillId="5" borderId="44" xfId="0" applyNumberFormat="1" applyFont="1" applyFill="1" applyBorder="1" applyAlignment="1">
      <alignment horizontal="left" vertical="center" indent="3"/>
    </xf>
    <xf numFmtId="10" fontId="6" fillId="5" borderId="45" xfId="0" applyNumberFormat="1" applyFont="1" applyFill="1" applyBorder="1" applyAlignment="1">
      <alignment horizontal="center" vertical="center"/>
    </xf>
    <xf numFmtId="0" fontId="3" fillId="11" borderId="2" xfId="0" applyFont="1" applyFill="1" applyBorder="1" applyAlignment="1">
      <alignment horizontal="center" vertical="center"/>
    </xf>
    <xf numFmtId="0" fontId="3" fillId="11" borderId="2" xfId="0" applyFont="1" applyFill="1" applyBorder="1" applyAlignment="1">
      <alignment horizontal="center"/>
    </xf>
    <xf numFmtId="0" fontId="3" fillId="9" borderId="2" xfId="0" applyFont="1" applyFill="1" applyBorder="1" applyAlignment="1">
      <alignment wrapText="1"/>
    </xf>
    <xf numFmtId="10" fontId="3" fillId="9" borderId="2" xfId="0" applyNumberFormat="1" applyFont="1" applyFill="1" applyBorder="1" applyAlignment="1">
      <alignment horizontal="center" vertical="center"/>
    </xf>
    <xf numFmtId="10" fontId="5" fillId="9" borderId="2" xfId="0" applyNumberFormat="1" applyFont="1" applyFill="1" applyBorder="1" applyAlignment="1">
      <alignment horizontal="center" vertical="center"/>
    </xf>
    <xf numFmtId="10" fontId="25" fillId="11" borderId="2" xfId="0" applyNumberFormat="1" applyFont="1" applyFill="1" applyBorder="1" applyAlignment="1">
      <alignment horizontal="center" vertical="center"/>
    </xf>
    <xf numFmtId="0" fontId="3" fillId="9" borderId="2" xfId="0" applyFont="1" applyFill="1" applyBorder="1"/>
    <xf numFmtId="0" fontId="0" fillId="9" borderId="2" xfId="0" applyFill="1" applyBorder="1"/>
    <xf numFmtId="0" fontId="0" fillId="3" borderId="2" xfId="0" applyFill="1" applyBorder="1"/>
    <xf numFmtId="3" fontId="3" fillId="9" borderId="2" xfId="0" applyNumberFormat="1" applyFont="1" applyFill="1" applyBorder="1" applyAlignment="1">
      <alignment horizontal="center"/>
    </xf>
    <xf numFmtId="3" fontId="25" fillId="11" borderId="2" xfId="0" applyNumberFormat="1" applyFont="1" applyFill="1" applyBorder="1" applyAlignment="1">
      <alignment horizontal="center"/>
    </xf>
    <xf numFmtId="3" fontId="0" fillId="3" borderId="0" xfId="0" applyNumberFormat="1" applyFill="1"/>
    <xf numFmtId="0" fontId="5" fillId="9" borderId="2" xfId="0" applyFont="1" applyFill="1" applyBorder="1"/>
    <xf numFmtId="3" fontId="0" fillId="3" borderId="2" xfId="0" applyNumberFormat="1" applyFill="1" applyBorder="1" applyAlignment="1">
      <alignment horizontal="center"/>
    </xf>
    <xf numFmtId="0" fontId="0" fillId="3" borderId="0" xfId="0" applyFill="1" applyBorder="1" applyAlignment="1">
      <alignment wrapText="1"/>
    </xf>
    <xf numFmtId="3" fontId="0" fillId="9" borderId="2" xfId="0" applyNumberFormat="1" applyFill="1" applyBorder="1"/>
    <xf numFmtId="3" fontId="4" fillId="9" borderId="2" xfId="0" applyNumberFormat="1" applyFont="1" applyFill="1" applyBorder="1"/>
    <xf numFmtId="3" fontId="10" fillId="11" borderId="2" xfId="0" applyNumberFormat="1" applyFont="1" applyFill="1" applyBorder="1"/>
    <xf numFmtId="0" fontId="0" fillId="0" borderId="0" xfId="0" applyBorder="1"/>
    <xf numFmtId="0" fontId="0" fillId="9" borderId="2" xfId="0" applyFill="1" applyBorder="1" applyAlignment="1">
      <alignment horizontal="center" wrapText="1"/>
    </xf>
    <xf numFmtId="0" fontId="0" fillId="3" borderId="2" xfId="0" applyFill="1" applyBorder="1" applyAlignment="1">
      <alignment wrapText="1"/>
    </xf>
    <xf numFmtId="0" fontId="0" fillId="9" borderId="2" xfId="0" applyFill="1" applyBorder="1" applyAlignment="1">
      <alignment horizontal="center"/>
    </xf>
    <xf numFmtId="2" fontId="0" fillId="3" borderId="2" xfId="0" applyNumberFormat="1" applyFill="1" applyBorder="1"/>
    <xf numFmtId="10" fontId="0" fillId="0" borderId="2" xfId="0" applyNumberFormat="1" applyFill="1" applyBorder="1"/>
    <xf numFmtId="0" fontId="0" fillId="11" borderId="2" xfId="0" applyFill="1" applyBorder="1" applyAlignment="1">
      <alignment horizontal="center"/>
    </xf>
    <xf numFmtId="0" fontId="0" fillId="3" borderId="0" xfId="0" applyFill="1" applyBorder="1" applyAlignment="1">
      <alignment horizontal="left"/>
    </xf>
    <xf numFmtId="0" fontId="0" fillId="3" borderId="0" xfId="0" applyFill="1" applyBorder="1" applyAlignment="1">
      <alignment horizontal="center"/>
    </xf>
    <xf numFmtId="0" fontId="6" fillId="5" borderId="56" xfId="0" applyFont="1" applyFill="1" applyBorder="1"/>
    <xf numFmtId="10" fontId="6" fillId="5" borderId="7" xfId="0" applyNumberFormat="1" applyFont="1" applyFill="1" applyBorder="1" applyAlignment="1">
      <alignment horizontal="left" vertical="center"/>
    </xf>
    <xf numFmtId="10" fontId="1" fillId="5" borderId="7" xfId="0" applyNumberFormat="1" applyFont="1" applyFill="1" applyBorder="1" applyAlignment="1">
      <alignment horizontal="center" vertical="center"/>
    </xf>
    <xf numFmtId="0" fontId="6" fillId="5" borderId="56" xfId="0" applyFont="1" applyFill="1" applyBorder="1" applyAlignment="1">
      <alignment horizontal="center"/>
    </xf>
    <xf numFmtId="10" fontId="6" fillId="5" borderId="7" xfId="0" applyNumberFormat="1" applyFont="1" applyFill="1" applyBorder="1" applyAlignment="1">
      <alignment horizontal="center" vertical="center"/>
    </xf>
    <xf numFmtId="10" fontId="1" fillId="3" borderId="0" xfId="0" applyNumberFormat="1" applyFont="1" applyFill="1" applyBorder="1" applyAlignment="1">
      <alignment horizontal="center" vertical="center"/>
    </xf>
    <xf numFmtId="10" fontId="9" fillId="3" borderId="0" xfId="0" applyNumberFormat="1" applyFont="1" applyFill="1" applyBorder="1" applyAlignment="1">
      <alignment horizontal="center" vertical="center"/>
    </xf>
    <xf numFmtId="10" fontId="1" fillId="5" borderId="19" xfId="0" applyNumberFormat="1" applyFont="1" applyFill="1" applyBorder="1" applyAlignment="1">
      <alignment horizontal="left" vertical="center" indent="3"/>
    </xf>
    <xf numFmtId="165" fontId="1" fillId="0" borderId="45" xfId="0" applyNumberFormat="1" applyFont="1" applyFill="1" applyBorder="1" applyAlignment="1">
      <alignment horizontal="center"/>
    </xf>
    <xf numFmtId="10" fontId="1" fillId="5" borderId="14" xfId="0" applyNumberFormat="1" applyFont="1" applyFill="1" applyBorder="1" applyAlignment="1">
      <alignment horizontal="left" vertical="center" indent="3"/>
    </xf>
    <xf numFmtId="173" fontId="1" fillId="3" borderId="0" xfId="0" applyNumberFormat="1" applyFont="1" applyFill="1" applyBorder="1" applyAlignment="1">
      <alignment horizontal="center"/>
    </xf>
    <xf numFmtId="10" fontId="17" fillId="5" borderId="20" xfId="0" applyNumberFormat="1" applyFont="1" applyFill="1" applyBorder="1" applyAlignment="1">
      <alignment horizontal="left" vertical="center" indent="3"/>
    </xf>
    <xf numFmtId="170" fontId="0" fillId="3" borderId="0" xfId="0" applyNumberFormat="1" applyFill="1"/>
    <xf numFmtId="4" fontId="0" fillId="0" borderId="0" xfId="0" applyNumberFormat="1" applyAlignment="1">
      <alignment horizontal="center"/>
    </xf>
    <xf numFmtId="174" fontId="0" fillId="3" borderId="0" xfId="0" applyNumberFormat="1" applyFill="1" applyAlignment="1">
      <alignment horizontal="center"/>
    </xf>
    <xf numFmtId="0" fontId="0" fillId="3" borderId="0" xfId="0" applyFill="1" applyBorder="1" applyAlignment="1">
      <alignment horizontal="center"/>
    </xf>
    <xf numFmtId="0" fontId="1" fillId="3" borderId="0" xfId="0" applyFont="1" applyFill="1" applyBorder="1" applyAlignment="1">
      <alignment horizontal="left" indent="5"/>
    </xf>
    <xf numFmtId="0" fontId="6" fillId="5" borderId="28" xfId="0" applyFont="1" applyFill="1" applyBorder="1" applyAlignment="1">
      <alignment horizontal="center"/>
    </xf>
    <xf numFmtId="165" fontId="17" fillId="6" borderId="60" xfId="0" applyNumberFormat="1" applyFont="1" applyFill="1" applyBorder="1" applyAlignment="1">
      <alignment horizontal="center" vertical="center"/>
    </xf>
    <xf numFmtId="165" fontId="17" fillId="6" borderId="52" xfId="0" applyNumberFormat="1" applyFont="1" applyFill="1" applyBorder="1" applyAlignment="1">
      <alignment horizontal="center" vertical="center"/>
    </xf>
    <xf numFmtId="0" fontId="6" fillId="5" borderId="1" xfId="0" applyFont="1" applyFill="1" applyBorder="1" applyAlignment="1">
      <alignment horizontal="center"/>
    </xf>
    <xf numFmtId="165" fontId="17" fillId="6" borderId="23" xfId="0" applyNumberFormat="1" applyFont="1" applyFill="1" applyBorder="1" applyAlignment="1">
      <alignment horizontal="center" vertical="center"/>
    </xf>
    <xf numFmtId="165" fontId="17" fillId="6" borderId="24" xfId="0" applyNumberFormat="1" applyFont="1" applyFill="1" applyBorder="1" applyAlignment="1">
      <alignment horizontal="center" vertical="center"/>
    </xf>
    <xf numFmtId="0" fontId="6" fillId="5" borderId="20" xfId="0" applyFont="1" applyFill="1" applyBorder="1" applyAlignment="1">
      <alignment horizontal="center"/>
    </xf>
    <xf numFmtId="1" fontId="7" fillId="8" borderId="1" xfId="0" applyNumberFormat="1" applyFont="1" applyFill="1" applyBorder="1" applyAlignment="1">
      <alignment horizontal="center" vertical="center"/>
    </xf>
    <xf numFmtId="1" fontId="7" fillId="8" borderId="21" xfId="0" applyNumberFormat="1" applyFont="1" applyFill="1" applyBorder="1" applyAlignment="1">
      <alignment horizontal="center" vertical="center"/>
    </xf>
    <xf numFmtId="0" fontId="11" fillId="5" borderId="20"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1" fontId="7" fillId="4" borderId="28" xfId="0" applyNumberFormat="1" applyFont="1" applyFill="1" applyBorder="1" applyAlignment="1">
      <alignment horizontal="center" vertical="center"/>
    </xf>
    <xf numFmtId="1" fontId="7" fillId="4" borderId="29" xfId="0" applyNumberFormat="1" applyFont="1" applyFill="1" applyBorder="1" applyAlignment="1">
      <alignment horizontal="center" vertical="center"/>
    </xf>
    <xf numFmtId="0" fontId="1" fillId="3" borderId="0" xfId="0" applyFont="1" applyFill="1" applyAlignment="1">
      <alignment vertical="center"/>
    </xf>
    <xf numFmtId="0" fontId="7" fillId="4" borderId="2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3" xfId="0" applyFont="1" applyFill="1" applyBorder="1" applyAlignment="1">
      <alignment horizontal="center" vertical="center" wrapText="1"/>
    </xf>
    <xf numFmtId="165" fontId="26" fillId="4" borderId="23" xfId="0" applyNumberFormat="1" applyFont="1" applyFill="1" applyBorder="1" applyAlignment="1">
      <alignment horizontal="center" vertical="center"/>
    </xf>
    <xf numFmtId="165" fontId="26" fillId="4" borderId="24" xfId="0" applyNumberFormat="1" applyFont="1" applyFill="1" applyBorder="1" applyAlignment="1">
      <alignment horizontal="center" vertical="center"/>
    </xf>
    <xf numFmtId="0" fontId="1" fillId="3" borderId="0" xfId="0" quotePrefix="1" applyFont="1" applyFill="1" applyBorder="1" applyAlignment="1">
      <alignment horizontal="left" indent="3"/>
    </xf>
    <xf numFmtId="10" fontId="6" fillId="3" borderId="0" xfId="0" applyNumberFormat="1" applyFont="1" applyFill="1" applyBorder="1" applyAlignment="1">
      <alignment horizontal="center"/>
    </xf>
    <xf numFmtId="169" fontId="1" fillId="3" borderId="0" xfId="0" applyNumberFormat="1" applyFont="1" applyFill="1" applyBorder="1" applyAlignment="1">
      <alignment horizontal="center"/>
    </xf>
    <xf numFmtId="0" fontId="6" fillId="3" borderId="0" xfId="0" quotePrefix="1" applyFont="1" applyFill="1" applyBorder="1" applyAlignment="1">
      <alignment horizontal="left" indent="3"/>
    </xf>
    <xf numFmtId="0" fontId="0" fillId="3" borderId="0" xfId="0" applyFill="1" applyBorder="1" applyAlignment="1">
      <alignment horizontal="left" indent="3"/>
    </xf>
    <xf numFmtId="169" fontId="1" fillId="3" borderId="0" xfId="0" applyNumberFormat="1" applyFont="1" applyFill="1" applyBorder="1" applyAlignment="1">
      <alignment horizontal="center" vertical="center"/>
    </xf>
    <xf numFmtId="4" fontId="2" fillId="3" borderId="1" xfId="0" applyNumberFormat="1" applyFont="1" applyFill="1" applyBorder="1" applyAlignment="1" applyProtection="1"/>
    <xf numFmtId="4" fontId="2" fillId="3" borderId="1" xfId="0" applyNumberFormat="1" applyFont="1" applyFill="1" applyBorder="1" applyAlignment="1"/>
    <xf numFmtId="175" fontId="1" fillId="5" borderId="1" xfId="0" applyNumberFormat="1" applyFont="1" applyFill="1" applyBorder="1" applyAlignment="1" applyProtection="1">
      <alignment horizontal="center" vertical="center"/>
    </xf>
    <xf numFmtId="0" fontId="0" fillId="0" borderId="1" xfId="0" applyBorder="1"/>
    <xf numFmtId="3" fontId="2" fillId="3" borderId="1" xfId="0" applyNumberFormat="1" applyFont="1" applyFill="1" applyBorder="1" applyAlignment="1" applyProtection="1"/>
    <xf numFmtId="3" fontId="0" fillId="3" borderId="1" xfId="0" applyNumberFormat="1" applyFill="1" applyBorder="1" applyAlignment="1"/>
    <xf numFmtId="3" fontId="2" fillId="3" borderId="1" xfId="0" applyNumberFormat="1" applyFont="1" applyFill="1" applyBorder="1" applyAlignment="1"/>
    <xf numFmtId="168" fontId="2" fillId="3" borderId="1" xfId="0" applyNumberFormat="1" applyFont="1" applyFill="1" applyBorder="1" applyAlignment="1"/>
    <xf numFmtId="3" fontId="0" fillId="3" borderId="1" xfId="0" applyNumberFormat="1" applyFont="1" applyFill="1" applyBorder="1" applyAlignment="1"/>
    <xf numFmtId="3" fontId="0" fillId="3" borderId="1" xfId="0" applyNumberFormat="1" applyFill="1" applyBorder="1"/>
    <xf numFmtId="4" fontId="2" fillId="3" borderId="3" xfId="0" applyNumberFormat="1" applyFont="1" applyFill="1" applyBorder="1" applyAlignment="1" applyProtection="1"/>
    <xf numFmtId="0" fontId="0" fillId="0" borderId="3" xfId="0" applyBorder="1"/>
    <xf numFmtId="3" fontId="2" fillId="3" borderId="3" xfId="0" applyNumberFormat="1" applyFont="1" applyFill="1" applyBorder="1" applyAlignment="1"/>
    <xf numFmtId="168" fontId="2" fillId="3" borderId="3" xfId="0" applyNumberFormat="1" applyFont="1" applyFill="1" applyBorder="1" applyAlignment="1"/>
    <xf numFmtId="3" fontId="0" fillId="3" borderId="3" xfId="0" applyNumberFormat="1" applyFill="1" applyBorder="1"/>
    <xf numFmtId="4" fontId="2" fillId="3" borderId="21" xfId="0" applyNumberFormat="1" applyFont="1" applyFill="1" applyBorder="1" applyAlignment="1"/>
    <xf numFmtId="3" fontId="0" fillId="3" borderId="21" xfId="0" applyNumberFormat="1" applyFill="1" applyBorder="1" applyAlignment="1"/>
    <xf numFmtId="3" fontId="2" fillId="3" borderId="21" xfId="0" applyNumberFormat="1" applyFont="1" applyFill="1" applyBorder="1" applyAlignment="1" applyProtection="1"/>
    <xf numFmtId="3" fontId="2" fillId="3" borderId="21" xfId="0" applyNumberFormat="1" applyFont="1" applyFill="1" applyBorder="1" applyAlignment="1"/>
    <xf numFmtId="3" fontId="0" fillId="3" borderId="21" xfId="0" applyNumberFormat="1" applyFill="1" applyBorder="1"/>
    <xf numFmtId="3" fontId="0" fillId="3" borderId="57" xfId="0" applyNumberFormat="1" applyFill="1" applyBorder="1"/>
    <xf numFmtId="3" fontId="0" fillId="3" borderId="23" xfId="0" applyNumberFormat="1" applyFill="1" applyBorder="1"/>
    <xf numFmtId="3" fontId="0" fillId="3" borderId="24" xfId="0" applyNumberFormat="1" applyFill="1" applyBorder="1"/>
    <xf numFmtId="4" fontId="2" fillId="3" borderId="72" xfId="0" applyNumberFormat="1" applyFont="1" applyFill="1" applyBorder="1" applyAlignment="1" applyProtection="1"/>
    <xf numFmtId="4" fontId="2" fillId="3" borderId="72" xfId="0" applyNumberFormat="1" applyFont="1" applyFill="1" applyBorder="1" applyAlignment="1"/>
    <xf numFmtId="4" fontId="2" fillId="3" borderId="73" xfId="0" applyNumberFormat="1" applyFont="1" applyFill="1" applyBorder="1" applyAlignment="1"/>
    <xf numFmtId="0" fontId="7" fillId="4" borderId="74" xfId="0" applyFont="1" applyFill="1" applyBorder="1" applyAlignment="1">
      <alignment horizontal="center" vertical="center"/>
    </xf>
    <xf numFmtId="0" fontId="7" fillId="4" borderId="60" xfId="0" applyFont="1" applyFill="1" applyBorder="1" applyAlignment="1">
      <alignment horizontal="center" vertical="center" wrapText="1"/>
    </xf>
    <xf numFmtId="0" fontId="26" fillId="4" borderId="75"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7" fillId="5" borderId="52" xfId="0" applyFont="1" applyFill="1" applyBorder="1" applyAlignment="1">
      <alignment horizontal="center" vertical="center" wrapText="1"/>
    </xf>
    <xf numFmtId="167" fontId="1" fillId="5" borderId="1" xfId="0" applyNumberFormat="1" applyFont="1" applyFill="1" applyBorder="1" applyAlignment="1" applyProtection="1">
      <alignment horizontal="center" vertical="center"/>
    </xf>
    <xf numFmtId="175" fontId="1" fillId="5" borderId="1" xfId="0" applyNumberFormat="1" applyFont="1" applyFill="1" applyBorder="1" applyAlignment="1" applyProtection="1">
      <alignment vertical="center"/>
    </xf>
    <xf numFmtId="0" fontId="17" fillId="0" borderId="72" xfId="0" applyFont="1" applyBorder="1" applyAlignment="1">
      <alignment vertical="center" wrapText="1"/>
    </xf>
    <xf numFmtId="0" fontId="1" fillId="0" borderId="72" xfId="0" applyFont="1" applyBorder="1" applyAlignment="1"/>
    <xf numFmtId="0" fontId="17" fillId="0" borderId="72" xfId="0" applyFont="1" applyBorder="1" applyAlignment="1">
      <alignment horizontal="center" vertical="center" wrapText="1"/>
    </xf>
    <xf numFmtId="0" fontId="17" fillId="0" borderId="72" xfId="0" applyFont="1" applyBorder="1" applyAlignment="1">
      <alignment horizontal="center" vertical="center"/>
    </xf>
    <xf numFmtId="167" fontId="17" fillId="0" borderId="72" xfId="0" applyNumberFormat="1" applyFont="1" applyBorder="1" applyAlignment="1">
      <alignment horizontal="center" vertical="center"/>
    </xf>
    <xf numFmtId="175" fontId="1" fillId="5" borderId="23" xfId="0" applyNumberFormat="1" applyFont="1" applyFill="1" applyBorder="1" applyAlignment="1" applyProtection="1">
      <alignment vertical="center"/>
    </xf>
    <xf numFmtId="175" fontId="1" fillId="5" borderId="23" xfId="0" applyNumberFormat="1" applyFont="1" applyFill="1" applyBorder="1" applyAlignment="1" applyProtection="1">
      <alignment horizontal="center" vertical="center"/>
    </xf>
    <xf numFmtId="167" fontId="1" fillId="5" borderId="23" xfId="0" applyNumberFormat="1" applyFont="1" applyFill="1" applyBorder="1" applyAlignment="1" applyProtection="1">
      <alignment horizontal="center" vertical="center"/>
    </xf>
    <xf numFmtId="0" fontId="28" fillId="3" borderId="0" xfId="0" applyFont="1" applyFill="1"/>
    <xf numFmtId="0" fontId="0" fillId="3" borderId="0" xfId="0" applyFill="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165" fontId="26" fillId="3" borderId="0" xfId="0" applyNumberFormat="1" applyFont="1" applyFill="1" applyBorder="1" applyAlignment="1">
      <alignment horizontal="center" vertical="center"/>
    </xf>
    <xf numFmtId="0" fontId="7" fillId="4" borderId="76" xfId="0" applyFont="1" applyFill="1" applyBorder="1" applyAlignment="1">
      <alignment horizontal="center" vertical="center" wrapText="1"/>
    </xf>
    <xf numFmtId="167" fontId="17" fillId="0" borderId="67" xfId="0" applyNumberFormat="1" applyFont="1" applyBorder="1" applyAlignment="1">
      <alignment horizontal="center" vertical="center"/>
    </xf>
    <xf numFmtId="167" fontId="1" fillId="5" borderId="9" xfId="0" applyNumberFormat="1" applyFont="1" applyFill="1" applyBorder="1" applyAlignment="1" applyProtection="1">
      <alignment horizontal="center" vertical="center"/>
    </xf>
    <xf numFmtId="167" fontId="1" fillId="5" borderId="58" xfId="0" applyNumberFormat="1" applyFont="1" applyFill="1" applyBorder="1" applyAlignment="1" applyProtection="1">
      <alignment horizontal="center" vertical="center"/>
    </xf>
    <xf numFmtId="165" fontId="1" fillId="6" borderId="45" xfId="0" applyNumberFormat="1" applyFont="1" applyFill="1" applyBorder="1" applyAlignment="1" applyProtection="1">
      <alignment horizontal="center" vertical="center"/>
    </xf>
    <xf numFmtId="165" fontId="1" fillId="6" borderId="50" xfId="0" applyNumberFormat="1" applyFont="1" applyFill="1" applyBorder="1" applyAlignment="1" applyProtection="1">
      <alignment horizontal="center" vertical="center"/>
    </xf>
    <xf numFmtId="165" fontId="17" fillId="6" borderId="50" xfId="0" applyNumberFormat="1" applyFont="1" applyFill="1" applyBorder="1" applyAlignment="1">
      <alignment horizontal="center" vertical="center"/>
    </xf>
    <xf numFmtId="165" fontId="1" fillId="6" borderId="24" xfId="0" applyNumberFormat="1" applyFont="1" applyFill="1" applyBorder="1" applyAlignment="1">
      <alignment horizontal="center" vertical="center"/>
    </xf>
    <xf numFmtId="0" fontId="26" fillId="4" borderId="60" xfId="0" applyFont="1" applyFill="1" applyBorder="1" applyAlignment="1">
      <alignment horizontal="center" vertical="center" wrapText="1"/>
    </xf>
    <xf numFmtId="0" fontId="1" fillId="5" borderId="20" xfId="0" quotePrefix="1" applyFont="1" applyFill="1" applyBorder="1" applyAlignment="1">
      <alignment horizontal="left" indent="3"/>
    </xf>
    <xf numFmtId="0" fontId="6" fillId="5" borderId="20" xfId="0" applyFont="1" applyFill="1" applyBorder="1"/>
    <xf numFmtId="0" fontId="1" fillId="5" borderId="22" xfId="0" quotePrefix="1" applyFont="1" applyFill="1" applyBorder="1" applyAlignment="1">
      <alignment horizontal="left" indent="3"/>
    </xf>
    <xf numFmtId="0" fontId="17" fillId="0" borderId="72" xfId="0" applyFont="1" applyBorder="1" applyAlignment="1" applyProtection="1">
      <alignment vertical="center" wrapText="1"/>
    </xf>
    <xf numFmtId="0" fontId="0" fillId="3" borderId="0" xfId="0" applyFill="1" applyBorder="1" applyAlignment="1">
      <alignment horizontal="center"/>
    </xf>
    <xf numFmtId="4" fontId="4" fillId="9" borderId="2" xfId="0" applyNumberFormat="1" applyFont="1" applyFill="1" applyBorder="1"/>
    <xf numFmtId="4" fontId="10" fillId="11" borderId="2" xfId="0" applyNumberFormat="1" applyFont="1" applyFill="1" applyBorder="1"/>
    <xf numFmtId="176" fontId="10" fillId="11" borderId="2" xfId="0" applyNumberFormat="1" applyFont="1" applyFill="1" applyBorder="1"/>
    <xf numFmtId="0" fontId="3" fillId="9" borderId="2" xfId="0" applyFont="1" applyFill="1" applyBorder="1" applyAlignment="1">
      <alignment horizontal="center"/>
    </xf>
    <xf numFmtId="0" fontId="3" fillId="11" borderId="2" xfId="0" applyFont="1" applyFill="1" applyBorder="1" applyAlignment="1">
      <alignment horizontal="center"/>
    </xf>
    <xf numFmtId="165" fontId="17" fillId="6" borderId="21" xfId="0" applyNumberFormat="1" applyFont="1" applyFill="1" applyBorder="1" applyAlignment="1">
      <alignment horizontal="center"/>
    </xf>
    <xf numFmtId="0" fontId="3" fillId="9" borderId="2" xfId="0" applyFont="1" applyFill="1" applyBorder="1" applyAlignment="1">
      <alignment horizontal="center"/>
    </xf>
    <xf numFmtId="4" fontId="17" fillId="6" borderId="21" xfId="0" applyNumberFormat="1" applyFont="1" applyFill="1" applyBorder="1" applyAlignment="1">
      <alignment horizontal="center"/>
    </xf>
    <xf numFmtId="165" fontId="4" fillId="0" borderId="0" xfId="0" applyNumberFormat="1" applyFont="1"/>
    <xf numFmtId="4" fontId="17" fillId="6" borderId="1" xfId="0" applyNumberFormat="1" applyFont="1" applyFill="1" applyBorder="1" applyAlignment="1">
      <alignment horizontal="center" vertical="center"/>
    </xf>
    <xf numFmtId="4" fontId="17" fillId="6" borderId="1" xfId="0" applyNumberFormat="1" applyFont="1" applyFill="1" applyBorder="1" applyAlignment="1">
      <alignment horizontal="center"/>
    </xf>
    <xf numFmtId="0" fontId="3" fillId="9" borderId="2" xfId="0" applyFont="1" applyFill="1" applyBorder="1" applyAlignment="1">
      <alignment horizontal="center" vertical="center" wrapText="1"/>
    </xf>
    <xf numFmtId="0" fontId="1" fillId="3" borderId="2" xfId="0" applyFont="1" applyFill="1" applyBorder="1" applyAlignment="1">
      <alignment horizontal="center"/>
    </xf>
    <xf numFmtId="0" fontId="1" fillId="6" borderId="2" xfId="0" applyFont="1" applyFill="1" applyBorder="1" applyAlignment="1">
      <alignment horizontal="center"/>
    </xf>
    <xf numFmtId="0" fontId="1" fillId="4" borderId="2" xfId="0" applyFont="1" applyFill="1" applyBorder="1" applyAlignment="1">
      <alignment horizontal="center"/>
    </xf>
    <xf numFmtId="0" fontId="28" fillId="3" borderId="0" xfId="0" applyFont="1" applyFill="1" applyBorder="1"/>
    <xf numFmtId="0" fontId="0" fillId="3" borderId="0" xfId="0" applyFill="1" applyBorder="1" applyAlignment="1">
      <alignment horizontal="center"/>
    </xf>
    <xf numFmtId="0" fontId="21" fillId="3" borderId="0" xfId="0" applyFont="1" applyFill="1" applyBorder="1" applyAlignment="1">
      <alignment horizontal="left"/>
    </xf>
    <xf numFmtId="0" fontId="17" fillId="3" borderId="0" xfId="0" quotePrefix="1" applyFont="1" applyFill="1" applyBorder="1" applyAlignment="1">
      <alignment horizontal="right"/>
    </xf>
    <xf numFmtId="10" fontId="19" fillId="3" borderId="0" xfId="0" quotePrefix="1" applyNumberFormat="1" applyFont="1" applyFill="1" applyBorder="1" applyAlignment="1">
      <alignment horizontal="left"/>
    </xf>
    <xf numFmtId="10" fontId="17" fillId="3" borderId="0" xfId="0" quotePrefix="1" applyNumberFormat="1" applyFont="1" applyFill="1" applyBorder="1" applyAlignment="1">
      <alignment horizontal="right"/>
    </xf>
    <xf numFmtId="0" fontId="1" fillId="3" borderId="0" xfId="0" applyFont="1" applyFill="1" applyBorder="1" applyAlignment="1">
      <alignment horizontal="right" vertical="top"/>
    </xf>
    <xf numFmtId="0" fontId="19" fillId="3" borderId="0" xfId="0" quotePrefix="1" applyFont="1" applyFill="1" applyBorder="1" applyAlignment="1">
      <alignment horizontal="left"/>
    </xf>
    <xf numFmtId="0" fontId="10" fillId="12" borderId="0" xfId="0" applyFont="1" applyFill="1"/>
    <xf numFmtId="3" fontId="10" fillId="3" borderId="2" xfId="0" applyNumberFormat="1" applyFont="1" applyFill="1" applyBorder="1"/>
    <xf numFmtId="0" fontId="4" fillId="9" borderId="2" xfId="0" applyFont="1" applyFill="1" applyBorder="1" applyAlignment="1">
      <alignment horizontal="center"/>
    </xf>
    <xf numFmtId="3" fontId="0" fillId="3" borderId="2" xfId="0" applyNumberFormat="1" applyFill="1" applyBorder="1" applyAlignment="1">
      <alignment horizontal="center" vertical="center"/>
    </xf>
    <xf numFmtId="3" fontId="5" fillId="9" borderId="2" xfId="0" applyNumberFormat="1" applyFont="1" applyFill="1" applyBorder="1"/>
    <xf numFmtId="3" fontId="0" fillId="3" borderId="0" xfId="0" applyNumberFormat="1" applyFill="1" applyBorder="1"/>
    <xf numFmtId="178" fontId="1" fillId="3" borderId="0" xfId="0" applyNumberFormat="1" applyFont="1" applyFill="1" applyBorder="1" applyAlignment="1">
      <alignment horizontal="center" vertical="center"/>
    </xf>
    <xf numFmtId="178" fontId="0" fillId="3" borderId="0" xfId="0" applyNumberFormat="1"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center" vertical="center"/>
    </xf>
    <xf numFmtId="180" fontId="1" fillId="3" borderId="0" xfId="0" applyNumberFormat="1" applyFont="1" applyFill="1" applyBorder="1" applyAlignment="1">
      <alignment horizontal="center"/>
    </xf>
    <xf numFmtId="179" fontId="1" fillId="3" borderId="0" xfId="0" applyNumberFormat="1" applyFont="1" applyFill="1" applyBorder="1" applyAlignment="1">
      <alignment horizontal="center" vertical="center"/>
    </xf>
    <xf numFmtId="180" fontId="1" fillId="3" borderId="0" xfId="0" applyNumberFormat="1" applyFont="1" applyFill="1" applyBorder="1" applyAlignment="1">
      <alignment horizontal="center" vertical="center"/>
    </xf>
    <xf numFmtId="178" fontId="1" fillId="6" borderId="1" xfId="0" applyNumberFormat="1" applyFont="1" applyFill="1" applyBorder="1" applyAlignment="1">
      <alignment horizontal="center" vertical="center"/>
    </xf>
    <xf numFmtId="178" fontId="1" fillId="6" borderId="1" xfId="0" applyNumberFormat="1" applyFont="1" applyFill="1" applyBorder="1" applyAlignment="1">
      <alignment horizontal="center"/>
    </xf>
    <xf numFmtId="178" fontId="1" fillId="6" borderId="21" xfId="0" applyNumberFormat="1" applyFont="1" applyFill="1" applyBorder="1" applyAlignment="1">
      <alignment horizontal="center"/>
    </xf>
    <xf numFmtId="181" fontId="1" fillId="6" borderId="1" xfId="0" applyNumberFormat="1" applyFont="1" applyFill="1" applyBorder="1" applyAlignment="1">
      <alignment horizontal="center" vertical="center"/>
    </xf>
    <xf numFmtId="181" fontId="1" fillId="6" borderId="1" xfId="0" applyNumberFormat="1" applyFont="1" applyFill="1" applyBorder="1" applyAlignment="1">
      <alignment horizontal="center"/>
    </xf>
    <xf numFmtId="181" fontId="1" fillId="6" borderId="21" xfId="0" applyNumberFormat="1" applyFont="1" applyFill="1" applyBorder="1" applyAlignment="1">
      <alignment horizontal="center"/>
    </xf>
    <xf numFmtId="171" fontId="1" fillId="3" borderId="0" xfId="0" applyNumberFormat="1" applyFont="1" applyFill="1" applyAlignment="1">
      <alignment horizontal="center" vertical="center"/>
    </xf>
    <xf numFmtId="169" fontId="17" fillId="6" borderId="1" xfId="0" applyNumberFormat="1" applyFont="1" applyFill="1" applyBorder="1" applyAlignment="1">
      <alignment horizontal="center" vertical="center"/>
    </xf>
    <xf numFmtId="169" fontId="17" fillId="6" borderId="1" xfId="0" applyNumberFormat="1" applyFont="1" applyFill="1" applyBorder="1" applyAlignment="1">
      <alignment horizontal="center"/>
    </xf>
    <xf numFmtId="169" fontId="17" fillId="6" borderId="21" xfId="0" applyNumberFormat="1" applyFont="1" applyFill="1" applyBorder="1" applyAlignment="1">
      <alignment horizontal="center"/>
    </xf>
    <xf numFmtId="182" fontId="0" fillId="3" borderId="0" xfId="0" applyNumberFormat="1" applyFill="1" applyAlignment="1">
      <alignment horizontal="center"/>
    </xf>
    <xf numFmtId="178" fontId="1" fillId="6" borderId="23" xfId="0" applyNumberFormat="1" applyFont="1" applyFill="1" applyBorder="1" applyAlignment="1">
      <alignment horizontal="center"/>
    </xf>
    <xf numFmtId="178" fontId="1" fillId="6" borderId="24" xfId="0" applyNumberFormat="1" applyFont="1" applyFill="1" applyBorder="1" applyAlignment="1">
      <alignment horizontal="center"/>
    </xf>
    <xf numFmtId="179" fontId="0" fillId="0" borderId="0" xfId="0" applyNumberFormat="1"/>
    <xf numFmtId="179" fontId="1" fillId="6" borderId="0" xfId="0" applyNumberFormat="1" applyFont="1" applyFill="1" applyBorder="1" applyAlignment="1">
      <alignment horizontal="center" vertical="center"/>
    </xf>
    <xf numFmtId="183" fontId="1" fillId="3" borderId="0" xfId="0" applyNumberFormat="1" applyFont="1" applyFill="1" applyBorder="1" applyAlignment="1">
      <alignment horizontal="center" vertical="center"/>
    </xf>
    <xf numFmtId="183" fontId="1" fillId="3" borderId="0" xfId="0" applyNumberFormat="1" applyFont="1" applyFill="1" applyBorder="1" applyAlignment="1">
      <alignment horizontal="center"/>
    </xf>
    <xf numFmtId="178" fontId="1" fillId="6" borderId="23" xfId="0" applyNumberFormat="1" applyFont="1" applyFill="1" applyBorder="1" applyAlignment="1">
      <alignment horizontal="center" vertical="center"/>
    </xf>
    <xf numFmtId="181" fontId="1" fillId="6" borderId="23" xfId="0" applyNumberFormat="1" applyFont="1" applyFill="1" applyBorder="1" applyAlignment="1">
      <alignment horizontal="center" vertical="center"/>
    </xf>
    <xf numFmtId="181" fontId="1" fillId="6" borderId="23" xfId="0" applyNumberFormat="1" applyFont="1" applyFill="1" applyBorder="1" applyAlignment="1">
      <alignment horizontal="center"/>
    </xf>
    <xf numFmtId="181" fontId="1" fillId="6" borderId="24" xfId="0" applyNumberFormat="1" applyFont="1" applyFill="1" applyBorder="1" applyAlignment="1">
      <alignment horizontal="center"/>
    </xf>
    <xf numFmtId="4" fontId="0" fillId="3" borderId="4" xfId="0" applyNumberFormat="1" applyFont="1" applyFill="1" applyBorder="1" applyAlignment="1" applyProtection="1"/>
    <xf numFmtId="0" fontId="0" fillId="5" borderId="81" xfId="0" applyFill="1" applyBorder="1" applyAlignment="1">
      <alignment horizontal="center"/>
    </xf>
    <xf numFmtId="0" fontId="0" fillId="5" borderId="26" xfId="0" applyFill="1" applyBorder="1" applyAlignment="1">
      <alignment horizontal="center"/>
    </xf>
    <xf numFmtId="0" fontId="0" fillId="5" borderId="68" xfId="0" applyFill="1" applyBorder="1" applyAlignment="1">
      <alignment horizontal="center"/>
    </xf>
    <xf numFmtId="0" fontId="0" fillId="5" borderId="67" xfId="0" applyFill="1" applyBorder="1" applyAlignment="1">
      <alignment horizontal="center"/>
    </xf>
    <xf numFmtId="0" fontId="0" fillId="5" borderId="8" xfId="0" applyFill="1" applyBorder="1" applyAlignment="1">
      <alignment horizontal="center"/>
    </xf>
    <xf numFmtId="0" fontId="0" fillId="5" borderId="64" xfId="0" applyFill="1" applyBorder="1" applyAlignment="1">
      <alignment horizontal="center"/>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18" xfId="0" applyFont="1" applyFill="1" applyBorder="1" applyAlignment="1" applyProtection="1">
      <alignment horizontal="left"/>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8" xfId="0" applyFont="1" applyFill="1" applyBorder="1" applyAlignment="1">
      <alignment horizontal="left"/>
    </xf>
    <xf numFmtId="0" fontId="29" fillId="0" borderId="9" xfId="2" applyFill="1" applyBorder="1" applyAlignment="1">
      <alignment horizontal="left"/>
    </xf>
    <xf numFmtId="0" fontId="1" fillId="0" borderId="3" xfId="0" applyFont="1" applyFill="1" applyBorder="1" applyAlignment="1">
      <alignment horizontal="left"/>
    </xf>
    <xf numFmtId="0" fontId="1" fillId="0" borderId="1" xfId="0" applyFont="1" applyFill="1" applyBorder="1" applyAlignment="1" applyProtection="1">
      <alignment horizontal="left"/>
    </xf>
    <xf numFmtId="0" fontId="1" fillId="0" borderId="21" xfId="0" applyFont="1" applyFill="1" applyBorder="1" applyAlignment="1" applyProtection="1">
      <alignment horizontal="left"/>
    </xf>
    <xf numFmtId="0" fontId="6" fillId="5" borderId="14" xfId="0" applyFont="1" applyFill="1" applyBorder="1" applyAlignment="1">
      <alignment horizontal="left"/>
    </xf>
    <xf numFmtId="0" fontId="6" fillId="5" borderId="6" xfId="0" applyFont="1" applyFill="1" applyBorder="1" applyAlignment="1">
      <alignment horizontal="left"/>
    </xf>
    <xf numFmtId="0" fontId="6" fillId="5" borderId="15" xfId="0" applyFont="1" applyFill="1" applyBorder="1" applyAlignment="1">
      <alignment horizontal="left"/>
    </xf>
    <xf numFmtId="0" fontId="6" fillId="5" borderId="7" xfId="0" applyFont="1" applyFill="1" applyBorder="1" applyAlignment="1">
      <alignment horizontal="left"/>
    </xf>
    <xf numFmtId="0" fontId="1" fillId="5" borderId="17" xfId="0" quotePrefix="1" applyFont="1" applyFill="1" applyBorder="1" applyAlignment="1">
      <alignment horizontal="left" indent="3"/>
    </xf>
    <xf numFmtId="0" fontId="0" fillId="0" borderId="4" xfId="0" applyBorder="1" applyAlignment="1">
      <alignment horizontal="left" indent="3"/>
    </xf>
    <xf numFmtId="0" fontId="1" fillId="5" borderId="16" xfId="0" applyFont="1" applyFill="1" applyBorder="1" applyAlignment="1">
      <alignment horizontal="left" indent="3"/>
    </xf>
    <xf numFmtId="0" fontId="0" fillId="0" borderId="59" xfId="0" applyBorder="1" applyAlignment="1">
      <alignment horizontal="left" indent="3"/>
    </xf>
    <xf numFmtId="0" fontId="1" fillId="5" borderId="17" xfId="0" applyFont="1" applyFill="1" applyBorder="1" applyAlignment="1">
      <alignment horizontal="left" indent="3"/>
    </xf>
    <xf numFmtId="0" fontId="1" fillId="5" borderId="59" xfId="0" applyFont="1" applyFill="1" applyBorder="1" applyAlignment="1">
      <alignment horizontal="left" indent="3"/>
    </xf>
    <xf numFmtId="0" fontId="0" fillId="3" borderId="0" xfId="0" applyFill="1" applyBorder="1" applyAlignment="1">
      <alignment horizontal="center"/>
    </xf>
    <xf numFmtId="0" fontId="6" fillId="5" borderId="11" xfId="0" applyFont="1" applyFill="1" applyBorder="1" applyAlignment="1">
      <alignment horizontal="left"/>
    </xf>
    <xf numFmtId="0" fontId="6" fillId="5" borderId="12" xfId="0" applyFont="1" applyFill="1" applyBorder="1" applyAlignment="1">
      <alignment horizontal="left"/>
    </xf>
    <xf numFmtId="0" fontId="27" fillId="4" borderId="6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66"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27" fillId="4" borderId="67"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10" fontId="7" fillId="4" borderId="49" xfId="0" applyNumberFormat="1" applyFont="1" applyFill="1" applyBorder="1" applyAlignment="1">
      <alignment horizontal="center" vertical="center"/>
    </xf>
    <xf numFmtId="10" fontId="7" fillId="4" borderId="28" xfId="0" applyNumberFormat="1" applyFont="1" applyFill="1" applyBorder="1" applyAlignment="1">
      <alignment horizontal="center" vertical="center"/>
    </xf>
    <xf numFmtId="10" fontId="7" fillId="10" borderId="49" xfId="0" applyNumberFormat="1" applyFont="1" applyFill="1" applyBorder="1" applyAlignment="1">
      <alignment horizontal="center" vertical="center"/>
    </xf>
    <xf numFmtId="10" fontId="7" fillId="10" borderId="28" xfId="0" applyNumberFormat="1" applyFont="1" applyFill="1" applyBorder="1" applyAlignment="1">
      <alignment horizontal="center" vertical="center"/>
    </xf>
    <xf numFmtId="0" fontId="0" fillId="5" borderId="58" xfId="0" applyFill="1" applyBorder="1" applyAlignment="1">
      <alignment horizontal="center"/>
    </xf>
    <xf numFmtId="0" fontId="0" fillId="5" borderId="47" xfId="0" applyFill="1" applyBorder="1" applyAlignment="1">
      <alignment horizontal="center"/>
    </xf>
    <xf numFmtId="0" fontId="0" fillId="5" borderId="48" xfId="0" applyFill="1" applyBorder="1" applyAlignment="1">
      <alignment horizontal="center"/>
    </xf>
    <xf numFmtId="0" fontId="6" fillId="5" borderId="77"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2" xfId="0" applyFont="1" applyFill="1" applyBorder="1" applyAlignment="1">
      <alignment horizontal="center" vertical="center"/>
    </xf>
    <xf numFmtId="177" fontId="1" fillId="0" borderId="58" xfId="0" quotePrefix="1" applyNumberFormat="1" applyFont="1" applyBorder="1" applyAlignment="1">
      <alignment horizontal="left" vertical="center"/>
    </xf>
    <xf numFmtId="177" fontId="1" fillId="0" borderId="47" xfId="0" applyNumberFormat="1" applyFont="1" applyBorder="1" applyAlignment="1">
      <alignment horizontal="left" vertical="center"/>
    </xf>
    <xf numFmtId="177" fontId="1" fillId="0" borderId="48" xfId="0" applyNumberFormat="1" applyFont="1" applyBorder="1" applyAlignment="1">
      <alignment horizontal="left" vertical="center"/>
    </xf>
    <xf numFmtId="0" fontId="6" fillId="5" borderId="19" xfId="0" applyFont="1" applyFill="1" applyBorder="1" applyAlignment="1">
      <alignment horizontal="left" vertical="center"/>
    </xf>
    <xf numFmtId="0" fontId="6" fillId="5" borderId="3" xfId="0" applyFont="1" applyFill="1" applyBorder="1" applyAlignment="1">
      <alignment horizontal="left" vertical="center"/>
    </xf>
    <xf numFmtId="0" fontId="6" fillId="5" borderId="46" xfId="0" applyFont="1" applyFill="1" applyBorder="1" applyAlignment="1">
      <alignment horizontal="left" vertical="center"/>
    </xf>
    <xf numFmtId="0" fontId="6" fillId="5" borderId="57" xfId="0" applyFont="1" applyFill="1" applyBorder="1" applyAlignment="1">
      <alignment horizontal="left" vertical="center"/>
    </xf>
    <xf numFmtId="177" fontId="1" fillId="0" borderId="47" xfId="0" quotePrefix="1" applyNumberFormat="1" applyFont="1" applyBorder="1" applyAlignment="1">
      <alignment horizontal="left" vertical="center"/>
    </xf>
    <xf numFmtId="177" fontId="1" fillId="0" borderId="57" xfId="0" quotePrefix="1" applyNumberFormat="1" applyFont="1" applyBorder="1" applyAlignment="1">
      <alignment horizontal="left" vertical="center"/>
    </xf>
    <xf numFmtId="0" fontId="6" fillId="5" borderId="80" xfId="0" applyFont="1" applyFill="1" applyBorder="1" applyAlignment="1">
      <alignment horizontal="center"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3" xfId="0" applyFont="1" applyFill="1" applyBorder="1" applyAlignment="1">
      <alignment horizontal="left" vertical="center"/>
    </xf>
    <xf numFmtId="0" fontId="1" fillId="3" borderId="18" xfId="0" applyFont="1" applyFill="1" applyBorder="1" applyAlignment="1">
      <alignment horizontal="left" vertical="center"/>
    </xf>
    <xf numFmtId="0" fontId="0" fillId="3" borderId="0" xfId="0" applyFill="1" applyBorder="1" applyAlignment="1">
      <alignment horizontal="left" wrapText="1"/>
    </xf>
    <xf numFmtId="0" fontId="0" fillId="3" borderId="0" xfId="0" applyFill="1" applyBorder="1" applyAlignment="1">
      <alignment horizontal="center" wrapText="1"/>
    </xf>
    <xf numFmtId="0" fontId="0" fillId="3" borderId="0" xfId="0" applyFill="1" applyBorder="1" applyAlignment="1">
      <alignment horizontal="left"/>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3" fillId="11" borderId="78" xfId="0" applyFont="1" applyFill="1" applyBorder="1" applyAlignment="1">
      <alignment horizontal="center"/>
    </xf>
    <xf numFmtId="0" fontId="3" fillId="11" borderId="30" xfId="0" applyFont="1" applyFill="1" applyBorder="1" applyAlignment="1">
      <alignment horizontal="center"/>
    </xf>
    <xf numFmtId="0" fontId="3" fillId="11" borderId="79" xfId="0" applyFont="1" applyFill="1" applyBorder="1" applyAlignment="1">
      <alignment horizontal="center"/>
    </xf>
    <xf numFmtId="0" fontId="3" fillId="9" borderId="78" xfId="0" applyFont="1" applyFill="1" applyBorder="1" applyAlignment="1">
      <alignment horizontal="center"/>
    </xf>
    <xf numFmtId="0" fontId="3" fillId="9" borderId="30" xfId="0" applyFont="1" applyFill="1" applyBorder="1" applyAlignment="1">
      <alignment horizontal="center"/>
    </xf>
    <xf numFmtId="0" fontId="3" fillId="9" borderId="79" xfId="0" applyFont="1" applyFill="1" applyBorder="1" applyAlignment="1">
      <alignment horizontal="center"/>
    </xf>
    <xf numFmtId="0" fontId="3" fillId="11" borderId="30" xfId="0" applyFont="1" applyFill="1" applyBorder="1" applyAlignment="1">
      <alignment horizontal="center" wrapText="1"/>
    </xf>
    <xf numFmtId="0" fontId="3" fillId="11" borderId="79" xfId="0" applyFont="1" applyFill="1" applyBorder="1" applyAlignment="1">
      <alignment horizontal="center" wrapText="1"/>
    </xf>
    <xf numFmtId="10" fontId="11" fillId="5" borderId="19" xfId="0" applyNumberFormat="1" applyFont="1" applyFill="1"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1" fillId="5" borderId="19" xfId="0" quotePrefix="1" applyFont="1" applyFill="1" applyBorder="1" applyAlignment="1">
      <alignment horizontal="left" indent="3"/>
    </xf>
    <xf numFmtId="0" fontId="0" fillId="0" borderId="10" xfId="0" applyFont="1" applyBorder="1" applyAlignment="1">
      <alignment horizontal="left" indent="3"/>
    </xf>
    <xf numFmtId="0" fontId="0" fillId="0" borderId="3" xfId="0" applyFont="1" applyBorder="1" applyAlignment="1">
      <alignment horizontal="left" indent="3"/>
    </xf>
    <xf numFmtId="0" fontId="6" fillId="5" borderId="19" xfId="0" applyFont="1" applyFill="1" applyBorder="1" applyAlignment="1">
      <alignment horizontal="left"/>
    </xf>
    <xf numFmtId="0" fontId="6" fillId="5" borderId="10" xfId="0" applyFont="1" applyFill="1" applyBorder="1" applyAlignment="1">
      <alignment horizontal="left"/>
    </xf>
    <xf numFmtId="0" fontId="6" fillId="5" borderId="3" xfId="0" applyFont="1" applyFill="1" applyBorder="1" applyAlignment="1">
      <alignment horizontal="left"/>
    </xf>
    <xf numFmtId="0" fontId="1" fillId="5" borderId="46" xfId="0" quotePrefix="1" applyFont="1" applyFill="1" applyBorder="1" applyAlignment="1">
      <alignment horizontal="left" indent="3"/>
    </xf>
    <xf numFmtId="0" fontId="0" fillId="0" borderId="47" xfId="0" applyFont="1" applyBorder="1" applyAlignment="1">
      <alignment horizontal="left" indent="3"/>
    </xf>
    <xf numFmtId="0" fontId="0" fillId="0" borderId="57" xfId="0" applyFont="1" applyBorder="1" applyAlignment="1">
      <alignment horizontal="left" indent="3"/>
    </xf>
    <xf numFmtId="10" fontId="6" fillId="5" borderId="19" xfId="0" applyNumberFormat="1" applyFont="1" applyFill="1" applyBorder="1" applyAlignment="1">
      <alignment horizontal="left" vertical="center"/>
    </xf>
    <xf numFmtId="10" fontId="6" fillId="5" borderId="46" xfId="0" applyNumberFormat="1" applyFont="1" applyFill="1" applyBorder="1" applyAlignment="1">
      <alignment horizontal="left" vertical="center"/>
    </xf>
    <xf numFmtId="0" fontId="0" fillId="0" borderId="47" xfId="0" applyBorder="1" applyAlignment="1">
      <alignment horizontal="left" vertical="center"/>
    </xf>
    <xf numFmtId="0" fontId="0" fillId="0" borderId="57" xfId="0" applyBorder="1" applyAlignment="1">
      <alignment horizontal="left" vertical="center"/>
    </xf>
    <xf numFmtId="10" fontId="7" fillId="4" borderId="53" xfId="0" applyNumberFormat="1" applyFont="1" applyFill="1" applyBorder="1" applyAlignment="1">
      <alignment horizontal="center" vertical="center" wrapText="1"/>
    </xf>
    <xf numFmtId="10" fontId="7" fillId="4" borderId="27" xfId="0" applyNumberFormat="1" applyFont="1" applyFill="1" applyBorder="1" applyAlignment="1">
      <alignment horizontal="center" vertical="center"/>
    </xf>
    <xf numFmtId="10" fontId="7" fillId="4" borderId="54" xfId="0" applyNumberFormat="1" applyFont="1" applyFill="1" applyBorder="1" applyAlignment="1">
      <alignment horizontal="center" vertical="center"/>
    </xf>
    <xf numFmtId="10" fontId="11" fillId="5" borderId="10" xfId="0" applyNumberFormat="1" applyFont="1" applyFill="1" applyBorder="1" applyAlignment="1">
      <alignment horizontal="left" vertical="center"/>
    </xf>
    <xf numFmtId="10" fontId="11" fillId="5" borderId="3" xfId="0" applyNumberFormat="1" applyFont="1" applyFill="1" applyBorder="1" applyAlignment="1">
      <alignment horizontal="left" vertical="center"/>
    </xf>
    <xf numFmtId="10" fontId="17" fillId="0" borderId="9" xfId="0" applyNumberFormat="1" applyFont="1" applyFill="1" applyBorder="1" applyAlignment="1">
      <alignment horizontal="left" vertical="center"/>
    </xf>
    <xf numFmtId="10" fontId="17" fillId="0" borderId="10" xfId="0" applyNumberFormat="1" applyFont="1" applyFill="1" applyBorder="1" applyAlignment="1">
      <alignment horizontal="left" vertical="center"/>
    </xf>
    <xf numFmtId="10" fontId="17" fillId="0" borderId="3" xfId="0" applyNumberFormat="1" applyFont="1" applyFill="1" applyBorder="1" applyAlignment="1">
      <alignment horizontal="left" vertical="center"/>
    </xf>
    <xf numFmtId="10" fontId="11" fillId="5" borderId="46" xfId="0" applyNumberFormat="1" applyFont="1" applyFill="1" applyBorder="1" applyAlignment="1">
      <alignment horizontal="left" vertical="center"/>
    </xf>
    <xf numFmtId="10" fontId="7" fillId="4" borderId="12" xfId="0" applyNumberFormat="1" applyFont="1" applyFill="1" applyBorder="1" applyAlignment="1">
      <alignment horizontal="center" vertical="center"/>
    </xf>
    <xf numFmtId="10" fontId="1" fillId="5" borderId="9" xfId="0" applyNumberFormat="1" applyFont="1" applyFill="1" applyBorder="1" applyAlignment="1">
      <alignment horizontal="left" vertical="center"/>
    </xf>
    <xf numFmtId="10" fontId="1" fillId="5" borderId="10" xfId="0" applyNumberFormat="1" applyFont="1" applyFill="1" applyBorder="1" applyAlignment="1">
      <alignment horizontal="left" vertical="center"/>
    </xf>
    <xf numFmtId="10" fontId="1" fillId="5" borderId="3" xfId="0" applyNumberFormat="1" applyFont="1" applyFill="1" applyBorder="1" applyAlignment="1">
      <alignment horizontal="left" vertical="center"/>
    </xf>
    <xf numFmtId="10" fontId="6" fillId="5" borderId="10" xfId="0" applyNumberFormat="1" applyFont="1" applyFill="1" applyBorder="1" applyAlignment="1">
      <alignment horizontal="left" vertical="center"/>
    </xf>
    <xf numFmtId="10" fontId="6" fillId="5" borderId="3" xfId="0" applyNumberFormat="1" applyFont="1" applyFill="1" applyBorder="1" applyAlignment="1">
      <alignment horizontal="left" vertical="center"/>
    </xf>
    <xf numFmtId="10" fontId="6" fillId="5" borderId="47" xfId="0" applyNumberFormat="1" applyFont="1" applyFill="1" applyBorder="1" applyAlignment="1">
      <alignment horizontal="left" vertical="center"/>
    </xf>
    <xf numFmtId="10" fontId="6" fillId="5" borderId="57" xfId="0" applyNumberFormat="1" applyFont="1" applyFill="1" applyBorder="1" applyAlignment="1">
      <alignment horizontal="left" vertical="center"/>
    </xf>
    <xf numFmtId="10" fontId="1" fillId="0" borderId="9" xfId="0" applyNumberFormat="1" applyFont="1" applyFill="1" applyBorder="1" applyAlignment="1">
      <alignment horizontal="left" vertical="center"/>
    </xf>
    <xf numFmtId="10" fontId="1" fillId="0" borderId="10" xfId="0" applyNumberFormat="1" applyFont="1" applyFill="1" applyBorder="1" applyAlignment="1">
      <alignment horizontal="left" vertical="center"/>
    </xf>
    <xf numFmtId="10" fontId="1" fillId="0" borderId="3" xfId="0" applyNumberFormat="1" applyFont="1" applyFill="1" applyBorder="1" applyAlignment="1">
      <alignment horizontal="left" vertical="center"/>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70" xfId="0" applyFont="1" applyFill="1" applyBorder="1" applyAlignment="1">
      <alignment horizontal="center" vertical="center" wrapText="1"/>
    </xf>
    <xf numFmtId="0" fontId="28"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68"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62" xfId="0" applyFont="1" applyFill="1" applyBorder="1" applyAlignment="1">
      <alignment horizontal="center" vertical="center"/>
    </xf>
    <xf numFmtId="0" fontId="28" fillId="2" borderId="70" xfId="0" applyFont="1" applyFill="1" applyBorder="1" applyAlignment="1">
      <alignment horizontal="center" vertical="center"/>
    </xf>
    <xf numFmtId="0" fontId="1" fillId="5" borderId="47" xfId="0" quotePrefix="1" applyFont="1" applyFill="1" applyBorder="1" applyAlignment="1">
      <alignment horizontal="left" indent="3"/>
    </xf>
    <xf numFmtId="0" fontId="1" fillId="5" borderId="57" xfId="0" quotePrefix="1" applyFont="1" applyFill="1" applyBorder="1" applyAlignment="1">
      <alignment horizontal="left" indent="3"/>
    </xf>
    <xf numFmtId="0" fontId="3" fillId="5" borderId="20"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71" xfId="0" applyFont="1" applyFill="1" applyBorder="1" applyAlignment="1">
      <alignment horizontal="center" vertical="center"/>
    </xf>
    <xf numFmtId="0" fontId="7" fillId="4" borderId="11" xfId="0" applyFont="1" applyFill="1" applyBorder="1" applyAlignment="1">
      <alignment horizontal="center"/>
    </xf>
    <xf numFmtId="0" fontId="7" fillId="4" borderId="13" xfId="0" applyFont="1" applyFill="1" applyBorder="1" applyAlignment="1">
      <alignment horizontal="center"/>
    </xf>
    <xf numFmtId="0" fontId="6" fillId="5" borderId="14"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4" xfId="0" applyFont="1" applyFill="1" applyBorder="1" applyAlignment="1">
      <alignment horizontal="center" vertical="center"/>
    </xf>
    <xf numFmtId="0" fontId="11" fillId="5" borderId="19" xfId="0" applyFont="1" applyFill="1" applyBorder="1" applyAlignment="1">
      <alignment horizontal="center"/>
    </xf>
    <xf numFmtId="0" fontId="11" fillId="5" borderId="10" xfId="0" applyFont="1" applyFill="1" applyBorder="1" applyAlignment="1">
      <alignment horizontal="center"/>
    </xf>
    <xf numFmtId="0" fontId="6" fillId="5" borderId="25" xfId="0" applyFont="1" applyFill="1" applyBorder="1" applyAlignment="1">
      <alignment horizontal="center" vertical="center"/>
    </xf>
    <xf numFmtId="0" fontId="6" fillId="5"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61"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63" xfId="0" applyFont="1" applyFill="1" applyBorder="1" applyAlignment="1">
      <alignment horizontal="center" vertical="center"/>
    </xf>
    <xf numFmtId="10" fontId="1" fillId="3" borderId="0" xfId="0" applyNumberFormat="1" applyFont="1" applyFill="1" applyBorder="1" applyAlignment="1">
      <alignment horizontal="left" vertical="center" wrapText="1" indent="5"/>
    </xf>
    <xf numFmtId="0" fontId="1" fillId="3" borderId="0" xfId="0" applyFont="1" applyFill="1" applyBorder="1" applyAlignment="1">
      <alignment horizontal="left" vertical="center" wrapText="1" indent="5"/>
    </xf>
    <xf numFmtId="0" fontId="1" fillId="3" borderId="0" xfId="0" applyFont="1" applyFill="1" applyBorder="1" applyAlignment="1">
      <alignment horizontal="left" vertical="top" wrapText="1" indent="5"/>
    </xf>
    <xf numFmtId="0" fontId="17" fillId="3" borderId="0" xfId="0" applyFont="1" applyFill="1" applyBorder="1" applyAlignment="1">
      <alignment horizontal="left" wrapText="1" indent="5"/>
    </xf>
    <xf numFmtId="0" fontId="1" fillId="3" borderId="0" xfId="0" applyFont="1" applyFill="1" applyBorder="1" applyAlignment="1">
      <alignment horizontal="left" wrapText="1" indent="5"/>
    </xf>
    <xf numFmtId="0" fontId="1" fillId="3" borderId="0" xfId="0" applyFont="1" applyFill="1" applyBorder="1" applyAlignment="1">
      <alignment horizontal="left" indent="5"/>
    </xf>
    <xf numFmtId="0" fontId="3" fillId="3" borderId="41" xfId="0" applyFont="1" applyFill="1" applyBorder="1" applyAlignment="1">
      <alignment horizontal="center"/>
    </xf>
    <xf numFmtId="0" fontId="3" fillId="3" borderId="42" xfId="0" applyFont="1" applyFill="1" applyBorder="1" applyAlignment="1">
      <alignment horizontal="center"/>
    </xf>
    <xf numFmtId="0" fontId="3" fillId="3" borderId="43" xfId="0" applyFont="1" applyFill="1" applyBorder="1" applyAlignment="1">
      <alignment horizontal="center"/>
    </xf>
    <xf numFmtId="0" fontId="3" fillId="9" borderId="34" xfId="0" applyFont="1" applyFill="1" applyBorder="1" applyAlignment="1">
      <alignment horizontal="center"/>
    </xf>
    <xf numFmtId="0" fontId="3" fillId="9" borderId="35"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3" fillId="3" borderId="33" xfId="0" applyFont="1" applyFill="1" applyBorder="1" applyAlignment="1">
      <alignment horizontal="center"/>
    </xf>
    <xf numFmtId="0" fontId="7" fillId="4" borderId="52" xfId="0" applyFont="1" applyFill="1" applyBorder="1" applyAlignment="1">
      <alignment horizontal="center" vertical="center" wrapText="1"/>
    </xf>
    <xf numFmtId="0" fontId="11" fillId="5" borderId="73"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4" xfId="0" applyFont="1" applyFill="1" applyBorder="1" applyAlignment="1">
      <alignment horizontal="center" vertical="center"/>
    </xf>
    <xf numFmtId="0" fontId="1" fillId="3" borderId="0" xfId="0" applyFont="1" applyFill="1" applyBorder="1" applyAlignment="1">
      <alignment horizontal="center" vertical="center"/>
    </xf>
    <xf numFmtId="165" fontId="17" fillId="6" borderId="75" xfId="0" applyNumberFormat="1" applyFont="1" applyFill="1" applyBorder="1" applyAlignment="1">
      <alignment horizontal="center" vertical="center"/>
    </xf>
    <xf numFmtId="165" fontId="17" fillId="6" borderId="57" xfId="0" applyNumberFormat="1" applyFont="1" applyFill="1" applyBorder="1" applyAlignment="1">
      <alignment horizontal="center" vertical="center"/>
    </xf>
    <xf numFmtId="0" fontId="6" fillId="5" borderId="29" xfId="0" applyFont="1" applyFill="1" applyBorder="1" applyAlignment="1">
      <alignment horizontal="center"/>
    </xf>
    <xf numFmtId="0" fontId="6" fillId="5" borderId="21" xfId="0" applyFont="1" applyFill="1" applyBorder="1" applyAlignment="1">
      <alignment horizontal="center"/>
    </xf>
    <xf numFmtId="0" fontId="7" fillId="4" borderId="29" xfId="0" applyFont="1" applyFill="1" applyBorder="1" applyAlignment="1">
      <alignment horizontal="center"/>
    </xf>
    <xf numFmtId="0" fontId="7" fillId="4" borderId="24" xfId="0" applyFont="1" applyFill="1" applyBorder="1" applyAlignment="1">
      <alignment horizontal="center"/>
    </xf>
    <xf numFmtId="0" fontId="6" fillId="5" borderId="11" xfId="0" applyFont="1" applyFill="1" applyBorder="1" applyAlignment="1">
      <alignment horizontal="center"/>
    </xf>
    <xf numFmtId="0" fontId="6" fillId="5" borderId="13" xfId="0" applyFont="1" applyFill="1" applyBorder="1" applyAlignment="1">
      <alignment horizontal="center"/>
    </xf>
    <xf numFmtId="1" fontId="6" fillId="7" borderId="28" xfId="0" applyNumberFormat="1" applyFont="1" applyFill="1" applyBorder="1" applyAlignment="1">
      <alignment horizontal="center" vertical="center"/>
    </xf>
    <xf numFmtId="1" fontId="6" fillId="7" borderId="29" xfId="0" applyNumberFormat="1" applyFont="1" applyFill="1" applyBorder="1" applyAlignment="1">
      <alignment horizontal="center" vertical="center"/>
    </xf>
    <xf numFmtId="0" fontId="6" fillId="5" borderId="16" xfId="0" applyFont="1" applyFill="1" applyBorder="1" applyAlignment="1">
      <alignment horizontal="center" vertical="center"/>
    </xf>
    <xf numFmtId="0" fontId="6" fillId="5" borderId="59" xfId="0" applyFont="1" applyFill="1" applyBorder="1" applyAlignment="1">
      <alignment horizontal="center" vertical="center"/>
    </xf>
    <xf numFmtId="0" fontId="6" fillId="5" borderId="45" xfId="0" applyFont="1" applyFill="1" applyBorder="1" applyAlignment="1">
      <alignment horizontal="center"/>
    </xf>
    <xf numFmtId="0" fontId="6" fillId="5" borderId="50" xfId="0" applyFont="1" applyFill="1" applyBorder="1" applyAlignment="1">
      <alignment horizontal="center"/>
    </xf>
    <xf numFmtId="1" fontId="6" fillId="7" borderId="12" xfId="0" applyNumberFormat="1" applyFont="1" applyFill="1" applyBorder="1" applyAlignment="1">
      <alignment horizontal="center" vertical="center"/>
    </xf>
    <xf numFmtId="1" fontId="7" fillId="8" borderId="3" xfId="0" applyNumberFormat="1" applyFont="1" applyFill="1" applyBorder="1" applyAlignment="1">
      <alignment horizontal="center" vertical="center"/>
    </xf>
    <xf numFmtId="1" fontId="7" fillId="4" borderId="12" xfId="0" applyNumberFormat="1" applyFont="1" applyFill="1" applyBorder="1" applyAlignment="1">
      <alignment horizontal="center" vertical="center"/>
    </xf>
    <xf numFmtId="165" fontId="26" fillId="4" borderId="57" xfId="0" applyNumberFormat="1" applyFont="1" applyFill="1" applyBorder="1" applyAlignment="1">
      <alignment horizontal="center" vertical="center"/>
    </xf>
    <xf numFmtId="0" fontId="6" fillId="5" borderId="80" xfId="0" applyFont="1" applyFill="1" applyBorder="1" applyAlignment="1">
      <alignment horizontal="center"/>
    </xf>
    <xf numFmtId="0" fontId="11" fillId="5" borderId="18" xfId="0" applyFont="1" applyFill="1" applyBorder="1" applyAlignment="1">
      <alignment horizontal="center"/>
    </xf>
    <xf numFmtId="0" fontId="7" fillId="4" borderId="80" xfId="0" applyFont="1" applyFill="1" applyBorder="1" applyAlignment="1">
      <alignment horizontal="center"/>
    </xf>
    <xf numFmtId="0" fontId="7" fillId="4" borderId="21" xfId="0" applyFont="1" applyFill="1" applyBorder="1" applyAlignment="1">
      <alignment horizontal="center" vertical="center"/>
    </xf>
    <xf numFmtId="0" fontId="7" fillId="4" borderId="24"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45" xfId="0" applyFont="1" applyFill="1" applyBorder="1" applyAlignment="1">
      <alignment horizontal="center" vertical="center" wrapText="1"/>
    </xf>
    <xf numFmtId="0" fontId="11" fillId="5" borderId="50" xfId="0" applyFont="1" applyFill="1" applyBorder="1" applyAlignment="1">
      <alignment horizontal="center" vertical="center"/>
    </xf>
  </cellXfs>
  <cellStyles count="3">
    <cellStyle name="Comma" xfId="1" builtinId="3"/>
    <cellStyle name="Hyperlink" xfId="2" builtinId="8"/>
    <cellStyle name="Normal" xfId="0" builtinId="0"/>
  </cellStyles>
  <dxfs count="709">
    <dxf>
      <font>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ECED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ECED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ECED1"/>
        </patternFill>
      </fill>
    </dxf>
    <dxf>
      <font>
        <color rgb="FFFF0000"/>
      </font>
      <fill>
        <patternFill>
          <bgColor rgb="FFFECED1"/>
        </patternFill>
      </fill>
    </dxf>
    <dxf>
      <fill>
        <patternFill>
          <bgColor rgb="FFFECED1"/>
        </patternFill>
      </fill>
    </dxf>
    <dxf>
      <fill>
        <patternFill>
          <bgColor rgb="FFFECED1"/>
        </patternFill>
      </fill>
    </dxf>
    <dxf>
      <font>
        <color rgb="FFFF0000"/>
      </font>
      <fill>
        <patternFill>
          <bgColor rgb="FFFECED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EB0B0"/>
        </patternFill>
      </fill>
    </dxf>
    <dxf>
      <fill>
        <patternFill>
          <bgColor rgb="FFFFB7C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ill>
        <patternFill>
          <bgColor rgb="FFFECED1"/>
        </patternFill>
      </fill>
    </dxf>
    <dxf>
      <font>
        <color rgb="FFFF0000"/>
      </font>
      <fill>
        <patternFill>
          <bgColor rgb="FFFECED1"/>
        </patternFill>
      </fill>
    </dxf>
    <dxf>
      <fill>
        <patternFill>
          <bgColor theme="0" tint="-0.34998626667073579"/>
        </patternFill>
      </fill>
    </dxf>
    <dxf>
      <font>
        <color rgb="FFFF0000"/>
      </font>
    </dxf>
    <dxf>
      <font>
        <color rgb="FFFF0000"/>
      </font>
    </dxf>
    <dxf>
      <font>
        <color rgb="FFFF0000"/>
      </font>
    </dxf>
    <dxf>
      <font>
        <color rgb="FFFF0000"/>
      </font>
    </dxf>
    <dxf>
      <font>
        <color rgb="FFFF0000"/>
      </font>
    </dxf>
    <dxf>
      <font>
        <color rgb="FFFF0000"/>
      </font>
    </dxf>
    <dxf>
      <fill>
        <patternFill>
          <bgColor theme="0" tint="-0.3499862666707357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CED1"/>
      <color rgb="FFFEB0B0"/>
      <color rgb="FFFEBEBE"/>
      <color rgb="FFFFFFFF"/>
      <color rgb="FFFFB7C1"/>
      <color rgb="FFFFB3BE"/>
      <color rgb="FFFEA8A8"/>
      <color rgb="FFFFA7B6"/>
      <color rgb="FFFFB7B7"/>
      <color rgb="FFFEB0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RPS Requirement vis-à-vis RPS Compliance</a:t>
            </a:r>
          </a:p>
        </c:rich>
      </c:tx>
      <c:layout>
        <c:manualLayout>
          <c:xMode val="edge"/>
          <c:yMode val="edge"/>
          <c:x val="0.50305197285851544"/>
          <c:y val="2.8326520077156931E-2"/>
        </c:manualLayout>
      </c:layout>
      <c:overlay val="0"/>
      <c:spPr>
        <a:noFill/>
        <a:ln>
          <a:noFill/>
        </a:ln>
        <a:effectLst/>
      </c:spPr>
    </c:title>
    <c:autoTitleDeleted val="0"/>
    <c:plotArea>
      <c:layout>
        <c:manualLayout>
          <c:layoutTarget val="inner"/>
          <c:xMode val="edge"/>
          <c:yMode val="edge"/>
          <c:x val="0.19242916551179026"/>
          <c:y val="2.0145366979824258E-2"/>
          <c:w val="0.80169862516835066"/>
          <c:h val="0.48441766811607573"/>
        </c:manualLayout>
      </c:layout>
      <c:barChart>
        <c:barDir val="col"/>
        <c:grouping val="stacked"/>
        <c:varyColors val="0"/>
        <c:ser>
          <c:idx val="1"/>
          <c:order val="1"/>
          <c:tx>
            <c:strRef>
              <c:f>'Annual_RPS Form'!$C$102</c:f>
              <c:strCache>
                <c:ptCount val="1"/>
                <c:pt idx="0">
                  <c:v>PSA from Eligible RE Plants (PSA)</c:v>
                </c:pt>
              </c:strCache>
            </c:strRef>
          </c:tx>
          <c:spPr>
            <a:solidFill>
              <a:srgbClr val="66FF33"/>
            </a:solidFill>
            <a:ln w="28575">
              <a:solidFill>
                <a:schemeClr val="tx1"/>
              </a:solidFill>
            </a:ln>
            <a:effectLst/>
          </c:spPr>
          <c:invertIfNegative val="0"/>
          <c:cat>
            <c:strRef>
              <c:f>'Annual_RPS Form'!$E$22:$N$22</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Form'!$E$28:$R$28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9214-4333-8BCE-976B6B7AAFD1}"/>
            </c:ext>
          </c:extLst>
        </c:ser>
        <c:ser>
          <c:idx val="4"/>
          <c:order val="2"/>
          <c:tx>
            <c:strRef>
              <c:f>'Annual_RPS Form'!$C$101</c:f>
              <c:strCache>
                <c:ptCount val="1"/>
                <c:pt idx="0">
                  <c:v>FIT Allocation (FIT)</c:v>
                </c:pt>
              </c:strCache>
            </c:strRef>
          </c:tx>
          <c:spPr>
            <a:solidFill>
              <a:srgbClr val="FFFF00"/>
            </a:solidFill>
            <a:ln w="28575">
              <a:solidFill>
                <a:schemeClr val="tx1"/>
              </a:solidFill>
            </a:ln>
          </c:spPr>
          <c:invertIfNegative val="0"/>
          <c:cat>
            <c:strRef>
              <c:f>'Annual_RPS Form'!$E$27:$N$27</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Form'!$E$33:$R$33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9214-4333-8BCE-976B6B7AAFD1}"/>
            </c:ext>
          </c:extLst>
        </c:ser>
        <c:ser>
          <c:idx val="2"/>
          <c:order val="3"/>
          <c:tx>
            <c:strRef>
              <c:f>'Annual_RPS Form'!$C$100</c:f>
              <c:strCache>
                <c:ptCount val="1"/>
                <c:pt idx="0">
                  <c:v>Net-Metering ≤ 100 kW (NM)</c:v>
                </c:pt>
              </c:strCache>
            </c:strRef>
          </c:tx>
          <c:spPr>
            <a:solidFill>
              <a:srgbClr val="5A87EC">
                <a:alpha val="69804"/>
              </a:srgbClr>
            </a:solidFill>
            <a:ln w="28575">
              <a:solidFill>
                <a:schemeClr val="accent6">
                  <a:lumMod val="50000"/>
                </a:schemeClr>
              </a:solidFill>
            </a:ln>
            <a:effectLst/>
          </c:spPr>
          <c:invertIfNegative val="0"/>
          <c:cat>
            <c:strRef>
              <c:f>'Annual_RPS Form'!$E$27:$N$27</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Form'!$E$29:$R$29</c:f>
              <c:numCache>
                <c:formatCode>#,##0;"("#,##0\);"-";@</c:formatCode>
                <c:ptCount val="14"/>
                <c:pt idx="0">
                  <c:v>0</c:v>
                </c:pt>
                <c:pt idx="1">
                  <c:v>0</c:v>
                </c:pt>
                <c:pt idx="2">
                  <c:v>0</c:v>
                </c:pt>
                <c:pt idx="3">
                  <c:v>0</c:v>
                </c:pt>
                <c:pt idx="4">
                  <c:v>0</c:v>
                </c:pt>
              </c:numCache>
            </c:numRef>
          </c:val>
          <c:extLst>
            <c:ext xmlns:c16="http://schemas.microsoft.com/office/drawing/2014/chart" uri="{C3380CC4-5D6E-409C-BE32-E72D297353CC}">
              <c16:uniqueId val="{00000002-9214-4333-8BCE-976B6B7AAFD1}"/>
            </c:ext>
          </c:extLst>
        </c:ser>
        <c:ser>
          <c:idx val="7"/>
          <c:order val="4"/>
          <c:tx>
            <c:strRef>
              <c:f>'Annual_RPS Form'!$C$99</c:f>
              <c:strCache>
                <c:ptCount val="1"/>
                <c:pt idx="0">
                  <c:v>RE Facility for Own-Use (RE-OU)</c:v>
                </c:pt>
              </c:strCache>
            </c:strRef>
          </c:tx>
          <c:spPr>
            <a:solidFill>
              <a:srgbClr val="F2B800"/>
            </a:solidFill>
            <a:ln w="28575">
              <a:solidFill>
                <a:schemeClr val="accent6">
                  <a:lumMod val="50000"/>
                </a:schemeClr>
              </a:solidFill>
            </a:ln>
            <a:effectLst/>
          </c:spPr>
          <c:invertIfNegative val="0"/>
          <c:cat>
            <c:strRef>
              <c:f>'Annual_RPS Form'!$E$27:$N$27</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Form'!$E$30:$R$30</c:f>
              <c:numCache>
                <c:formatCode>#,##0;"("#,##0\);"-";@</c:formatCode>
                <c:ptCount val="14"/>
                <c:pt idx="0">
                  <c:v>0</c:v>
                </c:pt>
                <c:pt idx="1">
                  <c:v>0</c:v>
                </c:pt>
                <c:pt idx="2">
                  <c:v>0</c:v>
                </c:pt>
                <c:pt idx="3">
                  <c:v>0</c:v>
                </c:pt>
                <c:pt idx="4">
                  <c:v>0</c:v>
                </c:pt>
              </c:numCache>
            </c:numRef>
          </c:val>
          <c:extLst>
            <c:ext xmlns:c16="http://schemas.microsoft.com/office/drawing/2014/chart" uri="{C3380CC4-5D6E-409C-BE32-E72D297353CC}">
              <c16:uniqueId val="{00000003-9214-4333-8BCE-976B6B7AAFD1}"/>
            </c:ext>
          </c:extLst>
        </c:ser>
        <c:ser>
          <c:idx val="8"/>
          <c:order val="5"/>
          <c:tx>
            <c:strRef>
              <c:f>'Annual_RPS Form'!$C$98</c:f>
              <c:strCache>
                <c:ptCount val="1"/>
                <c:pt idx="0">
                  <c:v>Green Energy Option Program (GEOP)</c:v>
                </c:pt>
              </c:strCache>
            </c:strRef>
          </c:tx>
          <c:spPr>
            <a:solidFill>
              <a:srgbClr val="009644"/>
            </a:solidFill>
            <a:ln w="28575">
              <a:solidFill>
                <a:schemeClr val="tx1"/>
              </a:solidFill>
            </a:ln>
            <a:effectLst/>
          </c:spPr>
          <c:invertIfNegative val="0"/>
          <c:cat>
            <c:strRef>
              <c:f>'Annual_RPS Form'!$E$27:$N$27</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Form'!$E$31:$R$31</c:f>
              <c:numCache>
                <c:formatCode>#,##0;"("#,##0\);"-";@</c:formatCode>
                <c:ptCount val="14"/>
                <c:pt idx="0">
                  <c:v>0</c:v>
                </c:pt>
                <c:pt idx="1">
                  <c:v>0</c:v>
                </c:pt>
                <c:pt idx="2">
                  <c:v>0</c:v>
                </c:pt>
                <c:pt idx="3">
                  <c:v>0</c:v>
                </c:pt>
                <c:pt idx="4">
                  <c:v>0</c:v>
                </c:pt>
              </c:numCache>
            </c:numRef>
          </c:val>
          <c:extLst>
            <c:ext xmlns:c16="http://schemas.microsoft.com/office/drawing/2014/chart" uri="{C3380CC4-5D6E-409C-BE32-E72D297353CC}">
              <c16:uniqueId val="{00000004-9214-4333-8BCE-976B6B7AAFD1}"/>
            </c:ext>
          </c:extLst>
        </c:ser>
        <c:ser>
          <c:idx val="5"/>
          <c:order val="6"/>
          <c:tx>
            <c:strRef>
              <c:f>'Annual_RPS Form'!$C$96</c:f>
              <c:strCache>
                <c:ptCount val="1"/>
                <c:pt idx="0">
                  <c:v>Beginning Balance</c:v>
                </c:pt>
              </c:strCache>
            </c:strRef>
          </c:tx>
          <c:spPr>
            <a:solidFill>
              <a:srgbClr val="456B2B"/>
            </a:solidFill>
            <a:ln w="28575">
              <a:solidFill>
                <a:schemeClr val="tx1"/>
              </a:solidFill>
            </a:ln>
            <a:effectLst/>
          </c:spPr>
          <c:invertIfNegative val="0"/>
          <c:cat>
            <c:strRef>
              <c:f>'Annual_RPS Form'!$E$36:$N$36</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Form'!$E$43:$R$43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9214-4333-8BCE-976B6B7AAFD1}"/>
            </c:ext>
          </c:extLst>
        </c:ser>
        <c:ser>
          <c:idx val="3"/>
          <c:order val="7"/>
          <c:tx>
            <c:strRef>
              <c:f>'Annual_RPS Form'!$C$97</c:f>
              <c:strCache>
                <c:ptCount val="1"/>
                <c:pt idx="0">
                  <c:v>Purchased from the RE Market (REM)</c:v>
                </c:pt>
              </c:strCache>
            </c:strRef>
          </c:tx>
          <c:spPr>
            <a:solidFill>
              <a:schemeClr val="tx1"/>
            </a:solidFill>
            <a:ln w="28575">
              <a:solidFill>
                <a:schemeClr val="tx1"/>
              </a:solidFill>
            </a:ln>
            <a:effectLst/>
          </c:spPr>
          <c:invertIfNegative val="0"/>
          <c:cat>
            <c:strRef>
              <c:f>'Annual_RPS Form'!$E$27:$N$27</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Form'!$E$32:$R$32</c:f>
              <c:numCache>
                <c:formatCode>#,##0;"("#,##0\);"-";@</c:formatCode>
                <c:ptCount val="14"/>
                <c:pt idx="0">
                  <c:v>0</c:v>
                </c:pt>
                <c:pt idx="1">
                  <c:v>0</c:v>
                </c:pt>
                <c:pt idx="2">
                  <c:v>0</c:v>
                </c:pt>
                <c:pt idx="3">
                  <c:v>0</c:v>
                </c:pt>
                <c:pt idx="4">
                  <c:v>0</c:v>
                </c:pt>
              </c:numCache>
            </c:numRef>
          </c:val>
          <c:extLst>
            <c:ext xmlns:c16="http://schemas.microsoft.com/office/drawing/2014/chart" uri="{C3380CC4-5D6E-409C-BE32-E72D297353CC}">
              <c16:uniqueId val="{00000006-9214-4333-8BCE-976B6B7AAFD1}"/>
            </c:ext>
          </c:extLst>
        </c:ser>
        <c:ser>
          <c:idx val="6"/>
          <c:order val="8"/>
          <c:tx>
            <c:strRef>
              <c:f>'Annual_RPS Form'!$C$95</c:f>
              <c:strCache>
                <c:ptCount val="1"/>
                <c:pt idx="0">
                  <c:v>REC Shortfall (RS)</c:v>
                </c:pt>
              </c:strCache>
            </c:strRef>
          </c:tx>
          <c:spPr>
            <a:solidFill>
              <a:srgbClr val="F72F07"/>
            </a:solidFill>
            <a:ln w="28575">
              <a:solidFill>
                <a:schemeClr val="tx1"/>
              </a:solidFill>
            </a:ln>
            <a:effectLst/>
          </c:spPr>
          <c:invertIfNegative val="0"/>
          <c:cat>
            <c:strRef>
              <c:f>'Annual_RPS Form'!$E$36:$N$36</c:f>
              <c:strCache>
                <c:ptCount val="10"/>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strCache>
            </c:strRef>
          </c:cat>
          <c:val>
            <c:numRef>
              <c:f>'Annual_RPS Form'!$E$45:$R$45</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9214-4333-8BCE-976B6B7AAFD1}"/>
            </c:ext>
          </c:extLst>
        </c:ser>
        <c:dLbls>
          <c:showLegendKey val="0"/>
          <c:showVal val="0"/>
          <c:showCatName val="0"/>
          <c:showSerName val="0"/>
          <c:showPercent val="0"/>
          <c:showBubbleSize val="0"/>
        </c:dLbls>
        <c:gapWidth val="150"/>
        <c:overlap val="100"/>
        <c:axId val="438606280"/>
        <c:axId val="438607456"/>
      </c:barChart>
      <c:lineChart>
        <c:grouping val="standard"/>
        <c:varyColors val="0"/>
        <c:ser>
          <c:idx val="0"/>
          <c:order val="0"/>
          <c:tx>
            <c:strRef>
              <c:f>'Annual_RPS Form'!$C$103</c:f>
              <c:strCache>
                <c:ptCount val="1"/>
                <c:pt idx="0">
                  <c:v>RPS Requirement (RPS)</c:v>
                </c:pt>
              </c:strCache>
            </c:strRef>
          </c:tx>
          <c:spPr>
            <a:ln w="63500" cap="sq">
              <a:solidFill>
                <a:srgbClr val="0000FF"/>
              </a:solidFill>
              <a:bevel/>
            </a:ln>
            <a:effectLst/>
          </c:spPr>
          <c:marker>
            <c:symbol val="diamond"/>
            <c:size val="12"/>
            <c:spPr>
              <a:solidFill>
                <a:schemeClr val="tx1"/>
              </a:solidFill>
              <a:ln w="44450">
                <a:solidFill>
                  <a:srgbClr val="0000FF"/>
                </a:solidFill>
              </a:ln>
              <a:effectLst/>
            </c:spPr>
          </c:marker>
          <c:cat>
            <c:strRef>
              <c:f>'Annual_RPS Form'!$E$27:$R$27</c:f>
              <c:strCache>
                <c:ptCount val="14"/>
                <c:pt idx="0">
                  <c:v>Year 0
2018</c:v>
                </c:pt>
                <c:pt idx="1">
                  <c:v>Transition
2019</c:v>
                </c:pt>
                <c:pt idx="2">
                  <c:v>Year 1
2020</c:v>
                </c:pt>
                <c:pt idx="3">
                  <c:v>Year 2
2021</c:v>
                </c:pt>
                <c:pt idx="4">
                  <c:v>Year 3
2022</c:v>
                </c:pt>
                <c:pt idx="5">
                  <c:v>Year 4
2023</c:v>
                </c:pt>
                <c:pt idx="6">
                  <c:v>Year 5
2024</c:v>
                </c:pt>
                <c:pt idx="7">
                  <c:v>Year 6
2025</c:v>
                </c:pt>
                <c:pt idx="8">
                  <c:v>Year 7
2026</c:v>
                </c:pt>
                <c:pt idx="9">
                  <c:v>Year 8
2027</c:v>
                </c:pt>
                <c:pt idx="10">
                  <c:v>Year 9
2028</c:v>
                </c:pt>
                <c:pt idx="11">
                  <c:v>Year 10
2029</c:v>
                </c:pt>
                <c:pt idx="12">
                  <c:v>Year 11
2030</c:v>
                </c:pt>
                <c:pt idx="13">
                  <c:v>Year 12
2031</c:v>
                </c:pt>
              </c:strCache>
            </c:strRef>
          </c:cat>
          <c:val>
            <c:numRef>
              <c:f>'Annual_RPS Form'!$E$25:$R$25</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8-9214-4333-8BCE-976B6B7AAFD1}"/>
            </c:ext>
          </c:extLst>
        </c:ser>
        <c:dLbls>
          <c:showLegendKey val="0"/>
          <c:showVal val="0"/>
          <c:showCatName val="0"/>
          <c:showSerName val="0"/>
          <c:showPercent val="0"/>
          <c:showBubbleSize val="0"/>
        </c:dLbls>
        <c:marker val="1"/>
        <c:smooth val="0"/>
        <c:axId val="438606280"/>
        <c:axId val="438607456"/>
      </c:lineChart>
      <c:catAx>
        <c:axId val="43860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438607456"/>
        <c:crosses val="autoZero"/>
        <c:auto val="1"/>
        <c:lblAlgn val="ctr"/>
        <c:lblOffset val="100"/>
        <c:noMultiLvlLbl val="0"/>
      </c:catAx>
      <c:valAx>
        <c:axId val="438607456"/>
        <c:scaling>
          <c:orientation val="minMax"/>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lang="en-US" sz="10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REC  Compliance</a:t>
                </a:r>
              </a:p>
              <a:p>
                <a:pPr>
                  <a:defRPr lang="en-US" sz="10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1</a:t>
                </a:r>
                <a:r>
                  <a:rPr lang="en-US" sz="1400" b="1" baseline="0">
                    <a:latin typeface="Arial" panose="020B0604020202020204" pitchFamily="34" charset="0"/>
                    <a:cs typeface="Arial" panose="020B0604020202020204" pitchFamily="34" charset="0"/>
                  </a:rPr>
                  <a:t> MWh = 1 REC</a:t>
                </a:r>
                <a:endParaRPr lang="en-US" sz="1400" b="1">
                  <a:latin typeface="Arial" panose="020B0604020202020204" pitchFamily="34" charset="0"/>
                  <a:cs typeface="Arial" panose="020B0604020202020204" pitchFamily="34" charset="0"/>
                </a:endParaRPr>
              </a:p>
            </c:rich>
          </c:tx>
          <c:layout>
            <c:manualLayout>
              <c:xMode val="edge"/>
              <c:yMode val="edge"/>
              <c:x val="3.1869917393460914E-2"/>
              <c:y val="0.24217200135987413"/>
            </c:manualLayout>
          </c:layout>
          <c:overlay val="0"/>
          <c:spPr>
            <a:noFill/>
            <a:ln>
              <a:noFill/>
            </a:ln>
            <a:effectLst/>
          </c:spPr>
        </c:title>
        <c:numFmt formatCode="#,##0;&quot;(&quot;#,##0\);&quot;-&quot;;@" sourceLinked="1"/>
        <c:majorTickMark val="none"/>
        <c:minorTickMark val="none"/>
        <c:tickLblPos val="nextTo"/>
        <c:spPr>
          <a:noFill/>
          <a:ln>
            <a:noFill/>
          </a:ln>
          <a:effectLst/>
        </c:spPr>
        <c:txPr>
          <a:bodyPr rot="-60000000" spcFirstLastPara="1" vertOverflow="ellipsis" vert="horz" wrap="square" anchor="ctr" anchorCtr="1"/>
          <a:lstStyle/>
          <a:p>
            <a:pPr>
              <a:defRPr lang="en-US" sz="1400" b="1"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438606280"/>
        <c:crosses val="autoZero"/>
        <c:crossBetween val="between"/>
      </c:valAx>
      <c:dTable>
        <c:showHorzBorder val="1"/>
        <c:showVertBorder val="1"/>
        <c:showOutline val="1"/>
        <c:showKeys val="1"/>
        <c:spPr>
          <a:noFill/>
          <a:ln w="22225" cap="flat" cmpd="sng" algn="ctr">
            <a:solidFill>
              <a:schemeClr val="tx1"/>
            </a:solidFill>
            <a:round/>
          </a:ln>
          <a:effectLst/>
        </c:spPr>
        <c:txPr>
          <a:bodyPr rot="0" spcFirstLastPara="1" vertOverflow="ellipsis" vert="horz" wrap="square" anchor="ctr" anchorCtr="1"/>
          <a:lstStyle/>
          <a:p>
            <a:pPr rtl="0">
              <a:defRPr lang="en-US" sz="1400" b="1" i="0" u="none" strike="noStrike" kern="1200" baseline="0">
                <a:solidFill>
                  <a:schemeClr val="tx1">
                    <a:lumMod val="65000"/>
                    <a:lumOff val="35000"/>
                  </a:schemeClr>
                </a:solidFill>
                <a:latin typeface="Arial" panose="020B0604020202020204" pitchFamily="34" charset="0"/>
                <a:ea typeface="+mn-ea"/>
                <a:cs typeface="+mn-cs"/>
              </a:defRPr>
            </a:pPr>
            <a:endParaRPr lang="en-US"/>
          </a:p>
        </c:txPr>
      </c:dTable>
      <c:spPr>
        <a:solidFill>
          <a:srgbClr val="92D050">
            <a:alpha val="35000"/>
          </a:srgbClr>
        </a:solidFill>
        <a:ln w="22225">
          <a:solidFill>
            <a:schemeClr val="accent6">
              <a:lumMod val="50000"/>
            </a:schemeClr>
          </a:solidFill>
        </a:ln>
        <a:effectLst/>
      </c:spPr>
    </c:plotArea>
    <c:plotVisOnly val="1"/>
    <c:dispBlanksAs val="gap"/>
    <c:showDLblsOverMax val="0"/>
  </c:chart>
  <c:spPr>
    <a:solidFill>
      <a:srgbClr val="92D050">
        <a:alpha val="15000"/>
      </a:srgbClr>
    </a:solidFill>
    <a:ln w="50800" cap="flat" cmpd="sng" algn="ctr">
      <a:solidFill>
        <a:schemeClr val="accent6">
          <a:lumMod val="50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31749</xdr:colOff>
      <xdr:row>47</xdr:row>
      <xdr:rowOff>60241</xdr:rowOff>
    </xdr:from>
    <xdr:to>
      <xdr:col>17</xdr:col>
      <xdr:colOff>1055914</xdr:colOff>
      <xdr:row>73</xdr:row>
      <xdr:rowOff>176893</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19049</xdr:colOff>
      <xdr:row>46</xdr:row>
      <xdr:rowOff>27576</xdr:rowOff>
    </xdr:from>
    <xdr:to>
      <xdr:col>7</xdr:col>
      <xdr:colOff>590550</xdr:colOff>
      <xdr:row>51</xdr:row>
      <xdr:rowOff>54428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8974" y="11114676"/>
          <a:ext cx="2266951" cy="979352"/>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586467</xdr:colOff>
      <xdr:row>46</xdr:row>
      <xdr:rowOff>27215</xdr:rowOff>
    </xdr:from>
    <xdr:to>
      <xdr:col>11</xdr:col>
      <xdr:colOff>622660</xdr:colOff>
      <xdr:row>51</xdr:row>
      <xdr:rowOff>54428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1842" y="11114315"/>
          <a:ext cx="2571748" cy="97971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nathan B. Teodosio" id="{B123C764-3312-4B6D-960F-6BB3B733C553}" userId="Jonathan B. Teodosi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4" dT="2022-02-15T06:53:14.00" personId="{B123C764-3312-4B6D-960F-6BB3B733C553}" id="{9F9477EE-BFAE-459E-B4F9-3411743C8908}">
    <text>need to reflect updated 2021 FIT % from Transco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T113"/>
  <sheetViews>
    <sheetView tabSelected="1" view="pageBreakPreview" topLeftCell="C60" zoomScale="70" zoomScaleNormal="70" zoomScaleSheetLayoutView="70" workbookViewId="0">
      <selection activeCell="T90" sqref="T90"/>
    </sheetView>
  </sheetViews>
  <sheetFormatPr defaultRowHeight="14.4" x14ac:dyDescent="0.3"/>
  <cols>
    <col min="1" max="1" width="2.5546875" customWidth="1"/>
    <col min="2" max="2" width="2.77734375" customWidth="1"/>
    <col min="3" max="3" width="55.77734375" customWidth="1"/>
    <col min="4" max="4" width="8.88671875" style="1" customWidth="1"/>
    <col min="5" max="18" width="15.6640625" style="1" customWidth="1"/>
    <col min="19" max="19" width="2.77734375" customWidth="1"/>
  </cols>
  <sheetData>
    <row r="2" spans="2:19" ht="15" customHeight="1" thickBot="1" x14ac:dyDescent="0.35">
      <c r="B2" s="5"/>
      <c r="C2" s="5"/>
      <c r="D2" s="4"/>
      <c r="E2" s="4"/>
      <c r="F2" s="4"/>
      <c r="G2" s="4"/>
      <c r="H2" s="4"/>
      <c r="I2" s="4"/>
      <c r="J2" s="4"/>
      <c r="K2" s="4"/>
      <c r="L2" s="4"/>
      <c r="M2" s="4"/>
      <c r="N2" s="4"/>
      <c r="O2" s="4"/>
      <c r="P2" s="4"/>
      <c r="Q2" s="4"/>
      <c r="R2" s="4"/>
      <c r="S2" s="5"/>
    </row>
    <row r="3" spans="2:19" ht="15" thickTop="1" x14ac:dyDescent="0.3">
      <c r="B3" s="5"/>
      <c r="C3" s="393" t="s">
        <v>193</v>
      </c>
      <c r="D3" s="394"/>
      <c r="E3" s="4"/>
      <c r="F3" s="4"/>
      <c r="G3" s="4"/>
      <c r="H3" s="4"/>
      <c r="I3" s="4"/>
      <c r="J3" s="4"/>
      <c r="K3" s="4"/>
      <c r="L3" s="4"/>
      <c r="M3" s="4"/>
      <c r="N3" s="4"/>
      <c r="O3" s="4"/>
      <c r="P3" s="4"/>
      <c r="Q3" s="4"/>
      <c r="R3" s="4"/>
      <c r="S3" s="5"/>
    </row>
    <row r="4" spans="2:19" x14ac:dyDescent="0.3">
      <c r="B4" s="5"/>
      <c r="C4" s="395"/>
      <c r="D4" s="396"/>
      <c r="E4" s="152"/>
      <c r="F4" s="152"/>
      <c r="G4" s="18"/>
      <c r="H4" s="390"/>
      <c r="I4" s="390"/>
      <c r="J4" s="390"/>
      <c r="K4" s="152"/>
      <c r="L4" s="152"/>
      <c r="M4" s="152"/>
      <c r="N4" s="152"/>
      <c r="O4" s="152"/>
      <c r="P4" s="152"/>
      <c r="Q4" s="305"/>
      <c r="R4" s="322"/>
      <c r="S4" s="5"/>
    </row>
    <row r="5" spans="2:19" ht="15" thickBot="1" x14ac:dyDescent="0.35">
      <c r="B5" s="5"/>
      <c r="C5" s="397"/>
      <c r="D5" s="398"/>
      <c r="E5" s="152"/>
      <c r="F5" s="152"/>
      <c r="G5" s="18"/>
      <c r="H5" s="390"/>
      <c r="I5" s="390"/>
      <c r="J5" s="390"/>
      <c r="K5" s="152"/>
      <c r="L5" s="152"/>
      <c r="M5" s="152"/>
      <c r="N5" s="152"/>
      <c r="O5" s="152"/>
      <c r="P5" s="152"/>
      <c r="Q5" s="305"/>
      <c r="R5" s="322"/>
      <c r="S5" s="5"/>
    </row>
    <row r="6" spans="2:19" ht="15.6" thickTop="1" thickBot="1" x14ac:dyDescent="0.35">
      <c r="B6" s="5"/>
      <c r="C6" s="6"/>
      <c r="D6" s="152"/>
      <c r="E6" s="152"/>
      <c r="F6" s="152"/>
      <c r="G6" s="152"/>
      <c r="H6" s="152"/>
      <c r="I6" s="152"/>
      <c r="J6" s="152"/>
      <c r="K6" s="152"/>
      <c r="L6" s="152"/>
      <c r="M6" s="152"/>
      <c r="N6" s="152"/>
      <c r="O6" s="152"/>
      <c r="P6" s="152"/>
      <c r="Q6" s="305"/>
      <c r="R6" s="322"/>
      <c r="S6" s="5"/>
    </row>
    <row r="7" spans="2:19" ht="15" thickTop="1" x14ac:dyDescent="0.3">
      <c r="B7" s="5"/>
      <c r="C7" s="399" t="s">
        <v>194</v>
      </c>
      <c r="D7" s="400"/>
      <c r="E7" s="364"/>
      <c r="F7" s="365"/>
      <c r="G7" s="365"/>
      <c r="H7" s="365"/>
      <c r="I7" s="365"/>
      <c r="J7" s="366"/>
      <c r="K7" s="152"/>
      <c r="L7" s="152"/>
      <c r="M7" s="152"/>
      <c r="N7" s="152"/>
      <c r="O7" s="152"/>
      <c r="P7" s="152"/>
      <c r="Q7" s="305"/>
      <c r="R7" s="322"/>
      <c r="S7" s="5"/>
    </row>
    <row r="8" spans="2:19" ht="15" thickBot="1" x14ac:dyDescent="0.35">
      <c r="B8" s="5"/>
      <c r="C8" s="401"/>
      <c r="D8" s="402"/>
      <c r="E8" s="367"/>
      <c r="F8" s="368"/>
      <c r="G8" s="368"/>
      <c r="H8" s="368"/>
      <c r="I8" s="368"/>
      <c r="J8" s="369"/>
      <c r="K8" s="4"/>
      <c r="L8" s="4"/>
      <c r="M8" s="4"/>
      <c r="N8" s="4"/>
      <c r="O8" s="4"/>
      <c r="P8" s="4"/>
      <c r="Q8" s="4"/>
      <c r="R8" s="4"/>
      <c r="S8" s="5"/>
    </row>
    <row r="9" spans="2:19" ht="16.8" thickTop="1" thickBot="1" x14ac:dyDescent="0.35">
      <c r="B9" s="5"/>
      <c r="C9" s="391" t="s">
        <v>139</v>
      </c>
      <c r="D9" s="392"/>
      <c r="E9" s="373" t="s">
        <v>418</v>
      </c>
      <c r="F9" s="374"/>
      <c r="G9" s="374"/>
      <c r="H9" s="374"/>
      <c r="I9" s="374"/>
      <c r="J9" s="375"/>
      <c r="K9" s="4"/>
      <c r="L9" s="4"/>
      <c r="M9" s="4"/>
      <c r="N9" s="4"/>
      <c r="O9" s="4"/>
      <c r="P9" s="4"/>
      <c r="Q9" s="4"/>
      <c r="R9" s="4"/>
      <c r="S9" s="5"/>
    </row>
    <row r="10" spans="2:19" ht="16.5" customHeight="1" thickTop="1" thickBot="1" x14ac:dyDescent="0.35">
      <c r="B10" s="5"/>
      <c r="C10" s="380" t="s">
        <v>54</v>
      </c>
      <c r="D10" s="383"/>
      <c r="E10" s="370" t="s">
        <v>141</v>
      </c>
      <c r="F10" s="371"/>
      <c r="G10" s="371"/>
      <c r="H10" s="371"/>
      <c r="I10" s="371"/>
      <c r="J10" s="372"/>
      <c r="K10" s="4"/>
      <c r="L10" s="4"/>
      <c r="M10" s="4"/>
      <c r="N10" s="4"/>
      <c r="O10" s="4"/>
      <c r="P10" s="4"/>
      <c r="Q10" s="4"/>
      <c r="R10" s="4"/>
      <c r="S10" s="5"/>
    </row>
    <row r="11" spans="2:19" ht="17.25" customHeight="1" thickTop="1" thickBot="1" x14ac:dyDescent="0.35">
      <c r="B11" s="5"/>
      <c r="C11" s="384" t="s">
        <v>142</v>
      </c>
      <c r="D11" s="385"/>
      <c r="E11" s="373"/>
      <c r="F11" s="374"/>
      <c r="G11" s="374"/>
      <c r="H11" s="374"/>
      <c r="I11" s="374"/>
      <c r="J11" s="375"/>
      <c r="K11" s="4"/>
      <c r="L11" s="4"/>
      <c r="M11" s="4"/>
      <c r="N11" s="4"/>
      <c r="O11" s="4"/>
      <c r="P11" s="4"/>
      <c r="Q11" s="4"/>
      <c r="R11" s="4"/>
      <c r="S11" s="5"/>
    </row>
    <row r="12" spans="2:19" ht="16.8" thickTop="1" thickBot="1" x14ac:dyDescent="0.35">
      <c r="B12" s="5"/>
      <c r="C12" s="380" t="s">
        <v>36</v>
      </c>
      <c r="D12" s="383"/>
      <c r="E12" s="378" t="s">
        <v>184</v>
      </c>
      <c r="F12" s="378"/>
      <c r="G12" s="379"/>
      <c r="H12" s="378" t="s">
        <v>143</v>
      </c>
      <c r="I12" s="378"/>
      <c r="J12" s="379"/>
      <c r="K12" s="4"/>
      <c r="L12" s="4"/>
      <c r="M12" s="4"/>
      <c r="N12" s="4"/>
      <c r="O12" s="4"/>
      <c r="P12" s="4"/>
      <c r="Q12" s="4"/>
      <c r="R12" s="4"/>
      <c r="S12" s="5"/>
    </row>
    <row r="13" spans="2:19" ht="16.8" thickTop="1" thickBot="1" x14ac:dyDescent="0.35">
      <c r="B13" s="5"/>
      <c r="C13" s="386" t="s">
        <v>144</v>
      </c>
      <c r="D13" s="387"/>
      <c r="E13" s="373" t="s">
        <v>419</v>
      </c>
      <c r="F13" s="374"/>
      <c r="G13" s="374"/>
      <c r="H13" s="374"/>
      <c r="I13" s="374"/>
      <c r="J13" s="375"/>
      <c r="K13" s="152"/>
      <c r="L13" s="152"/>
      <c r="M13" s="152"/>
      <c r="N13" s="152"/>
      <c r="O13" s="152"/>
      <c r="P13" s="152"/>
      <c r="Q13" s="305"/>
      <c r="R13" s="322"/>
      <c r="S13" s="5"/>
    </row>
    <row r="14" spans="2:19" ht="16.8" thickTop="1" thickBot="1" x14ac:dyDescent="0.35">
      <c r="B14" s="5"/>
      <c r="C14" s="388" t="s">
        <v>145</v>
      </c>
      <c r="D14" s="385"/>
      <c r="E14" s="373" t="s">
        <v>420</v>
      </c>
      <c r="F14" s="374"/>
      <c r="G14" s="374"/>
      <c r="H14" s="374"/>
      <c r="I14" s="374"/>
      <c r="J14" s="375"/>
      <c r="K14" s="152"/>
      <c r="L14" s="152"/>
      <c r="M14" s="152"/>
      <c r="N14" s="152"/>
      <c r="O14" s="152"/>
      <c r="P14" s="152"/>
      <c r="Q14" s="305"/>
      <c r="R14" s="322"/>
      <c r="S14" s="5"/>
    </row>
    <row r="15" spans="2:19" ht="16.8" thickTop="1" thickBot="1" x14ac:dyDescent="0.35">
      <c r="B15" s="5"/>
      <c r="C15" s="380" t="s">
        <v>51</v>
      </c>
      <c r="D15" s="381"/>
      <c r="E15" s="381"/>
      <c r="F15" s="381"/>
      <c r="G15" s="381"/>
      <c r="H15" s="381"/>
      <c r="I15" s="381"/>
      <c r="J15" s="382"/>
      <c r="K15" s="4"/>
      <c r="L15" s="4"/>
      <c r="M15" s="4"/>
      <c r="N15" s="4"/>
      <c r="O15" s="4"/>
      <c r="P15" s="4"/>
      <c r="Q15" s="4"/>
      <c r="R15" s="4"/>
      <c r="S15" s="5"/>
    </row>
    <row r="16" spans="2:19" ht="16.8" thickTop="1" thickBot="1" x14ac:dyDescent="0.35">
      <c r="B16" s="5"/>
      <c r="C16" s="386" t="s">
        <v>52</v>
      </c>
      <c r="D16" s="389"/>
      <c r="E16" s="373" t="s">
        <v>468</v>
      </c>
      <c r="F16" s="374"/>
      <c r="G16" s="374"/>
      <c r="H16" s="374"/>
      <c r="I16" s="374"/>
      <c r="J16" s="375"/>
      <c r="K16" s="152"/>
      <c r="L16" s="152"/>
      <c r="M16" s="152"/>
      <c r="N16" s="152"/>
      <c r="O16" s="152"/>
      <c r="P16" s="152"/>
      <c r="Q16" s="305"/>
      <c r="R16" s="322"/>
      <c r="S16" s="5"/>
    </row>
    <row r="17" spans="2:19" ht="16.8" thickTop="1" thickBot="1" x14ac:dyDescent="0.35">
      <c r="B17" s="5"/>
      <c r="C17" s="386" t="s">
        <v>50</v>
      </c>
      <c r="D17" s="387"/>
      <c r="E17" s="373" t="s">
        <v>421</v>
      </c>
      <c r="F17" s="374"/>
      <c r="G17" s="374"/>
      <c r="H17" s="374"/>
      <c r="I17" s="374"/>
      <c r="J17" s="375"/>
      <c r="K17" s="152"/>
      <c r="L17" s="152"/>
      <c r="M17" s="152"/>
      <c r="N17" s="152"/>
      <c r="O17" s="152"/>
      <c r="P17" s="152"/>
      <c r="Q17" s="305"/>
      <c r="R17" s="322"/>
      <c r="S17" s="5"/>
    </row>
    <row r="18" spans="2:19" ht="16.8" thickTop="1" thickBot="1" x14ac:dyDescent="0.35">
      <c r="B18" s="5"/>
      <c r="C18" s="388" t="s">
        <v>146</v>
      </c>
      <c r="D18" s="385"/>
      <c r="E18" s="376" t="s">
        <v>469</v>
      </c>
      <c r="F18" s="374"/>
      <c r="G18" s="377"/>
      <c r="H18" s="374" t="s">
        <v>422</v>
      </c>
      <c r="I18" s="374"/>
      <c r="J18" s="375"/>
      <c r="K18" s="152"/>
      <c r="L18" s="152"/>
      <c r="M18" s="152"/>
      <c r="N18" s="152"/>
      <c r="O18" s="152"/>
      <c r="P18" s="152"/>
      <c r="Q18" s="305"/>
      <c r="R18" s="322"/>
      <c r="S18" s="5"/>
    </row>
    <row r="19" spans="2:19" ht="19.2" thickTop="1" thickBot="1" x14ac:dyDescent="0.45">
      <c r="B19" s="5"/>
      <c r="C19" s="159" t="s">
        <v>430</v>
      </c>
      <c r="D19" s="58">
        <f>IF(E12="on-grid",E104,0)</f>
        <v>3.3405975711931594E-2</v>
      </c>
      <c r="E19" s="409"/>
      <c r="F19" s="410"/>
      <c r="G19" s="410"/>
      <c r="H19" s="410"/>
      <c r="I19" s="410"/>
      <c r="J19" s="411"/>
      <c r="K19" s="4"/>
      <c r="L19" s="4"/>
      <c r="M19" s="4"/>
      <c r="N19" s="4"/>
      <c r="O19" s="4"/>
      <c r="P19" s="4"/>
      <c r="Q19" s="4"/>
      <c r="R19" s="4"/>
      <c r="S19" s="5"/>
    </row>
    <row r="20" spans="2:19" ht="16.2" thickTop="1" x14ac:dyDescent="0.3">
      <c r="B20" s="5"/>
      <c r="C20" s="23"/>
      <c r="D20" s="24"/>
      <c r="E20" s="149"/>
      <c r="F20" s="149"/>
      <c r="G20" s="149"/>
      <c r="H20" s="22"/>
      <c r="I20" s="22"/>
      <c r="J20" s="22"/>
      <c r="K20" s="22"/>
      <c r="L20" s="22"/>
      <c r="M20" s="22"/>
      <c r="N20" s="22"/>
      <c r="O20" s="32"/>
      <c r="P20" s="32"/>
      <c r="Q20" s="305"/>
      <c r="R20" s="322"/>
      <c r="S20" s="5"/>
    </row>
    <row r="21" spans="2:19" ht="15" thickBot="1" x14ac:dyDescent="0.35">
      <c r="B21" s="5"/>
      <c r="C21" s="6"/>
      <c r="D21" s="7"/>
      <c r="E21" s="149"/>
      <c r="F21" s="149"/>
      <c r="G21" s="149"/>
      <c r="H21" s="149"/>
      <c r="I21" s="149"/>
      <c r="J21" s="149"/>
      <c r="K21" s="149"/>
      <c r="L21" s="149"/>
      <c r="M21" s="149"/>
      <c r="N21" s="149"/>
      <c r="O21" s="149"/>
      <c r="P21" s="149"/>
      <c r="Q21" s="149"/>
      <c r="R21" s="149"/>
      <c r="S21" s="5"/>
    </row>
    <row r="22" spans="2:19" ht="32.4" thickTop="1" thickBot="1" x14ac:dyDescent="0.35">
      <c r="B22" s="5"/>
      <c r="C22" s="407" t="s">
        <v>94</v>
      </c>
      <c r="D22" s="408"/>
      <c r="E22" s="60" t="s">
        <v>81</v>
      </c>
      <c r="F22" s="60" t="s">
        <v>82</v>
      </c>
      <c r="G22" s="60" t="s">
        <v>83</v>
      </c>
      <c r="H22" s="60" t="s">
        <v>84</v>
      </c>
      <c r="I22" s="65" t="s">
        <v>85</v>
      </c>
      <c r="J22" s="61" t="s">
        <v>86</v>
      </c>
      <c r="K22" s="61" t="s">
        <v>87</v>
      </c>
      <c r="L22" s="61" t="s">
        <v>88</v>
      </c>
      <c r="M22" s="61" t="s">
        <v>89</v>
      </c>
      <c r="N22" s="62" t="s">
        <v>90</v>
      </c>
      <c r="O22" s="62" t="s">
        <v>91</v>
      </c>
      <c r="P22" s="62" t="s">
        <v>92</v>
      </c>
      <c r="Q22" s="62" t="s">
        <v>220</v>
      </c>
      <c r="R22" s="62" t="s">
        <v>472</v>
      </c>
      <c r="S22" s="5"/>
    </row>
    <row r="23" spans="2:19" ht="16.8" thickTop="1" thickBot="1" x14ac:dyDescent="0.35">
      <c r="B23" s="5"/>
      <c r="C23" s="160" t="s">
        <v>199</v>
      </c>
      <c r="D23" s="161" t="s">
        <v>1</v>
      </c>
      <c r="E23" s="56">
        <f>'Monthly_Actual_Forecasted Data'!T13</f>
        <v>0</v>
      </c>
      <c r="F23" s="54">
        <f>'Monthly_Actual_Forecasted Data'!T282</f>
        <v>0</v>
      </c>
      <c r="G23" s="54">
        <f>'Monthly_Actual_Forecasted Data'!T554</f>
        <v>0</v>
      </c>
      <c r="H23" s="54">
        <f>'Monthly_Actual_Forecasted Data'!T823</f>
        <v>0</v>
      </c>
      <c r="I23" s="54">
        <f>'Monthly_Actual_Forecasted Data'!T1092</f>
        <v>0</v>
      </c>
      <c r="J23" s="54"/>
      <c r="K23" s="54"/>
      <c r="L23" s="54"/>
      <c r="M23" s="54"/>
      <c r="N23" s="54"/>
      <c r="O23" s="54"/>
      <c r="P23" s="63"/>
      <c r="Q23" s="63"/>
      <c r="R23" s="63"/>
      <c r="S23" s="5"/>
    </row>
    <row r="24" spans="2:19" ht="19.2" thickTop="1" thickBot="1" x14ac:dyDescent="0.35">
      <c r="B24" s="5"/>
      <c r="C24" s="162" t="s">
        <v>431</v>
      </c>
      <c r="D24" s="163" t="s">
        <v>97</v>
      </c>
      <c r="E24" s="73">
        <v>0</v>
      </c>
      <c r="F24" s="68">
        <v>0</v>
      </c>
      <c r="G24" s="74">
        <v>0.01</v>
      </c>
      <c r="H24" s="74">
        <f>G24+1%</f>
        <v>0.02</v>
      </c>
      <c r="I24" s="74">
        <f t="shared" ref="I24" si="0">H24+1%</f>
        <v>0.03</v>
      </c>
      <c r="J24" s="74">
        <f>I24+1%</f>
        <v>0.04</v>
      </c>
      <c r="K24" s="74">
        <f t="shared" ref="K24:R24" si="1">J24+1%</f>
        <v>0.05</v>
      </c>
      <c r="L24" s="74">
        <f t="shared" si="1"/>
        <v>6.0000000000000005E-2</v>
      </c>
      <c r="M24" s="74">
        <f t="shared" si="1"/>
        <v>7.0000000000000007E-2</v>
      </c>
      <c r="N24" s="74">
        <f t="shared" si="1"/>
        <v>0.08</v>
      </c>
      <c r="O24" s="74">
        <f t="shared" si="1"/>
        <v>0.09</v>
      </c>
      <c r="P24" s="75">
        <f t="shared" si="1"/>
        <v>9.9999999999999992E-2</v>
      </c>
      <c r="Q24" s="75">
        <f t="shared" si="1"/>
        <v>0.10999999999999999</v>
      </c>
      <c r="R24" s="75">
        <f t="shared" si="1"/>
        <v>0.11999999999999998</v>
      </c>
      <c r="S24" s="114"/>
    </row>
    <row r="25" spans="2:19" ht="19.2" thickTop="1" thickBot="1" x14ac:dyDescent="0.35">
      <c r="B25" s="5"/>
      <c r="C25" s="164" t="s">
        <v>99</v>
      </c>
      <c r="D25" s="165" t="s">
        <v>1</v>
      </c>
      <c r="E25" s="55">
        <f t="shared" ref="E25:P25" si="2">ROUNDDOWN(E78,0)</f>
        <v>0</v>
      </c>
      <c r="F25" s="55">
        <f t="shared" si="2"/>
        <v>0</v>
      </c>
      <c r="G25" s="55">
        <f t="shared" si="2"/>
        <v>0</v>
      </c>
      <c r="H25" s="28">
        <f t="shared" si="2"/>
        <v>0</v>
      </c>
      <c r="I25" s="28">
        <f t="shared" si="2"/>
        <v>0</v>
      </c>
      <c r="J25" s="28">
        <f t="shared" si="2"/>
        <v>0</v>
      </c>
      <c r="K25" s="28">
        <f t="shared" si="2"/>
        <v>0</v>
      </c>
      <c r="L25" s="28">
        <f t="shared" si="2"/>
        <v>0</v>
      </c>
      <c r="M25" s="28">
        <f t="shared" si="2"/>
        <v>0</v>
      </c>
      <c r="N25" s="28">
        <f t="shared" si="2"/>
        <v>0</v>
      </c>
      <c r="O25" s="28">
        <f t="shared" si="2"/>
        <v>0</v>
      </c>
      <c r="P25" s="64">
        <f t="shared" si="2"/>
        <v>0</v>
      </c>
      <c r="Q25" s="64">
        <f t="shared" ref="Q25:R25" si="3">ROUNDDOWN(Q78,0)</f>
        <v>0</v>
      </c>
      <c r="R25" s="64">
        <f t="shared" si="3"/>
        <v>0</v>
      </c>
      <c r="S25" s="53"/>
    </row>
    <row r="26" spans="2:19" ht="16.8" thickTop="1" thickBot="1" x14ac:dyDescent="0.35">
      <c r="B26" s="5"/>
      <c r="C26" s="9"/>
      <c r="D26" s="10"/>
      <c r="E26" s="11"/>
      <c r="F26" s="11"/>
      <c r="G26" s="21"/>
      <c r="H26" s="21"/>
      <c r="I26" s="21"/>
      <c r="J26" s="21"/>
      <c r="K26" s="21"/>
      <c r="L26" s="21"/>
      <c r="M26" s="21"/>
      <c r="N26" s="21"/>
      <c r="O26" s="21"/>
      <c r="P26" s="21"/>
      <c r="Q26" s="21"/>
      <c r="R26" s="21"/>
      <c r="S26" s="5"/>
    </row>
    <row r="27" spans="2:19" ht="32.4" thickTop="1" thickBot="1" x14ac:dyDescent="0.35">
      <c r="B27" s="5"/>
      <c r="C27" s="405" t="s">
        <v>122</v>
      </c>
      <c r="D27" s="406"/>
      <c r="E27" s="65" t="s">
        <v>81</v>
      </c>
      <c r="F27" s="65" t="s">
        <v>82</v>
      </c>
      <c r="G27" s="65" t="s">
        <v>83</v>
      </c>
      <c r="H27" s="65" t="s">
        <v>84</v>
      </c>
      <c r="I27" s="65" t="s">
        <v>85</v>
      </c>
      <c r="J27" s="61" t="s">
        <v>86</v>
      </c>
      <c r="K27" s="61" t="s">
        <v>87</v>
      </c>
      <c r="L27" s="61" t="s">
        <v>88</v>
      </c>
      <c r="M27" s="61" t="s">
        <v>89</v>
      </c>
      <c r="N27" s="62" t="s">
        <v>90</v>
      </c>
      <c r="O27" s="62" t="s">
        <v>91</v>
      </c>
      <c r="P27" s="62" t="s">
        <v>92</v>
      </c>
      <c r="Q27" s="62" t="s">
        <v>220</v>
      </c>
      <c r="R27" s="62" t="s">
        <v>472</v>
      </c>
      <c r="S27" s="5"/>
    </row>
    <row r="28" spans="2:19" ht="16.8" thickTop="1" thickBot="1" x14ac:dyDescent="0.35">
      <c r="B28" s="5"/>
      <c r="C28" s="166" t="s">
        <v>432</v>
      </c>
      <c r="D28" s="161" t="s">
        <v>2</v>
      </c>
      <c r="E28" s="33">
        <f>'Monthly_Actual_Forecasted Data'!T226</f>
        <v>0</v>
      </c>
      <c r="F28" s="33">
        <f>'Monthly_Actual_Forecasted Data'!T495</f>
        <v>0</v>
      </c>
      <c r="G28" s="33">
        <f>'Monthly_Actual_Forecasted Data'!T767</f>
        <v>0</v>
      </c>
      <c r="H28" s="33">
        <f>'Monthly_Actual_Forecasted Data'!T1036</f>
        <v>0</v>
      </c>
      <c r="I28" s="33">
        <f>'Monthly_Actual_Forecasted Data'!T1305</f>
        <v>0</v>
      </c>
      <c r="J28" s="33">
        <f>'Supply Contracted'!R422</f>
        <v>0</v>
      </c>
      <c r="K28" s="33">
        <f>'Supply Contracted'!S422</f>
        <v>0</v>
      </c>
      <c r="L28" s="33">
        <f>'Supply Contracted'!T422</f>
        <v>0</v>
      </c>
      <c r="M28" s="33">
        <f>'Supply Contracted'!U422</f>
        <v>0</v>
      </c>
      <c r="N28" s="33">
        <f>'Supply Contracted'!V422</f>
        <v>0</v>
      </c>
      <c r="O28" s="33">
        <f>'Supply Contracted'!W422</f>
        <v>0</v>
      </c>
      <c r="P28" s="66">
        <f>'Supply Contracted'!X422</f>
        <v>0</v>
      </c>
      <c r="Q28" s="66">
        <f>'Supply Contracted'!Y422</f>
        <v>0</v>
      </c>
      <c r="R28" s="66">
        <f>'Supply Contracted'!Z422</f>
        <v>0</v>
      </c>
      <c r="S28" s="5"/>
    </row>
    <row r="29" spans="2:19" ht="16.8" thickTop="1" thickBot="1" x14ac:dyDescent="0.35">
      <c r="B29" s="5"/>
      <c r="C29" s="166" t="s">
        <v>101</v>
      </c>
      <c r="D29" s="161" t="s">
        <v>2</v>
      </c>
      <c r="E29" s="54">
        <f>'Monthly_Actual_Forecasted Data'!T242</f>
        <v>0</v>
      </c>
      <c r="F29" s="54">
        <f>'Monthly_Actual_Forecasted Data'!T511</f>
        <v>0</v>
      </c>
      <c r="G29" s="54">
        <f>'Monthly_Actual_Forecasted Data'!T783</f>
        <v>0</v>
      </c>
      <c r="H29" s="54">
        <f>'Monthly_Actual_Forecasted Data'!T1052</f>
        <v>0</v>
      </c>
      <c r="I29" s="54">
        <f>'Monthly_Actual_Forecasted Data'!T1321</f>
        <v>0</v>
      </c>
      <c r="J29" s="54"/>
      <c r="K29" s="54"/>
      <c r="L29" s="54"/>
      <c r="M29" s="54"/>
      <c r="N29" s="54"/>
      <c r="O29" s="54"/>
      <c r="P29" s="63"/>
      <c r="Q29" s="63"/>
      <c r="R29" s="63"/>
      <c r="S29" s="5"/>
    </row>
    <row r="30" spans="2:19" ht="16.8" thickTop="1" thickBot="1" x14ac:dyDescent="0.35">
      <c r="B30" s="5"/>
      <c r="C30" s="166" t="s">
        <v>93</v>
      </c>
      <c r="D30" s="161" t="s">
        <v>2</v>
      </c>
      <c r="E30" s="54">
        <f>'Monthly_Actual_Forecasted Data'!T243</f>
        <v>0</v>
      </c>
      <c r="F30" s="54">
        <f>'Monthly_Actual_Forecasted Data'!T512</f>
        <v>0</v>
      </c>
      <c r="G30" s="54">
        <f>'Monthly_Actual_Forecasted Data'!T784</f>
        <v>0</v>
      </c>
      <c r="H30" s="54">
        <f>'Monthly_Actual_Forecasted Data'!T1053</f>
        <v>0</v>
      </c>
      <c r="I30" s="54">
        <f>'Monthly_Actual_Forecasted Data'!T1322</f>
        <v>0</v>
      </c>
      <c r="J30" s="54"/>
      <c r="K30" s="54"/>
      <c r="L30" s="54"/>
      <c r="M30" s="54"/>
      <c r="N30" s="54"/>
      <c r="O30" s="54"/>
      <c r="P30" s="63"/>
      <c r="Q30" s="63"/>
      <c r="R30" s="63"/>
      <c r="S30" s="5"/>
    </row>
    <row r="31" spans="2:19" ht="16.8" thickTop="1" thickBot="1" x14ac:dyDescent="0.35">
      <c r="B31" s="5"/>
      <c r="C31" s="166" t="s">
        <v>128</v>
      </c>
      <c r="D31" s="161" t="s">
        <v>2</v>
      </c>
      <c r="E31" s="54">
        <f>'Monthly_Actual_Forecasted Data'!T244</f>
        <v>0</v>
      </c>
      <c r="F31" s="54">
        <f>'Monthly_Actual_Forecasted Data'!T513</f>
        <v>0</v>
      </c>
      <c r="G31" s="54">
        <f>'Monthly_Actual_Forecasted Data'!T785</f>
        <v>0</v>
      </c>
      <c r="H31" s="54">
        <f>'Monthly_Actual_Forecasted Data'!T1054</f>
        <v>0</v>
      </c>
      <c r="I31" s="54">
        <f>'Monthly_Actual_Forecasted Data'!T1323</f>
        <v>0</v>
      </c>
      <c r="J31" s="54"/>
      <c r="K31" s="54"/>
      <c r="L31" s="54"/>
      <c r="M31" s="54"/>
      <c r="N31" s="54"/>
      <c r="O31" s="54"/>
      <c r="P31" s="63"/>
      <c r="Q31" s="63"/>
      <c r="R31" s="63"/>
      <c r="S31" s="5"/>
    </row>
    <row r="32" spans="2:19" ht="16.8" thickTop="1" thickBot="1" x14ac:dyDescent="0.35">
      <c r="B32" s="5"/>
      <c r="C32" s="166" t="s">
        <v>102</v>
      </c>
      <c r="D32" s="161" t="s">
        <v>2</v>
      </c>
      <c r="E32" s="54">
        <f>'Monthly_Actual_Forecasted Data'!T245</f>
        <v>0</v>
      </c>
      <c r="F32" s="54">
        <f>'Monthly_Actual_Forecasted Data'!T514</f>
        <v>0</v>
      </c>
      <c r="G32" s="54">
        <f>'Monthly_Actual_Forecasted Data'!T786</f>
        <v>0</v>
      </c>
      <c r="H32" s="54">
        <f>'Monthly_Actual_Forecasted Data'!T1055</f>
        <v>0</v>
      </c>
      <c r="I32" s="54">
        <f>'Monthly_Actual_Forecasted Data'!T1324</f>
        <v>0</v>
      </c>
      <c r="J32" s="54"/>
      <c r="K32" s="54"/>
      <c r="L32" s="54"/>
      <c r="M32" s="54"/>
      <c r="N32" s="54"/>
      <c r="O32" s="54"/>
      <c r="P32" s="63"/>
      <c r="Q32" s="63"/>
      <c r="R32" s="63"/>
      <c r="S32" s="5"/>
    </row>
    <row r="33" spans="2:20" ht="16.8" thickTop="1" thickBot="1" x14ac:dyDescent="0.35">
      <c r="B33" s="5"/>
      <c r="C33" s="167" t="s">
        <v>72</v>
      </c>
      <c r="D33" s="168" t="s">
        <v>2</v>
      </c>
      <c r="E33" s="55">
        <f>ROUNDDOWN(E88,0)</f>
        <v>0</v>
      </c>
      <c r="F33" s="55">
        <f>ROUNDDOWN((F88+E89),0)</f>
        <v>0</v>
      </c>
      <c r="G33" s="55">
        <f t="shared" ref="G33:R33" si="4">ROUNDDOWN((G88+F89),0)</f>
        <v>0</v>
      </c>
      <c r="H33" s="55">
        <f t="shared" si="4"/>
        <v>0</v>
      </c>
      <c r="I33" s="55">
        <f t="shared" si="4"/>
        <v>0</v>
      </c>
      <c r="J33" s="55">
        <f t="shared" si="4"/>
        <v>0</v>
      </c>
      <c r="K33" s="55">
        <f t="shared" si="4"/>
        <v>0</v>
      </c>
      <c r="L33" s="55">
        <f t="shared" si="4"/>
        <v>0</v>
      </c>
      <c r="M33" s="55">
        <f t="shared" si="4"/>
        <v>0</v>
      </c>
      <c r="N33" s="55">
        <f t="shared" si="4"/>
        <v>0</v>
      </c>
      <c r="O33" s="55">
        <f t="shared" si="4"/>
        <v>0</v>
      </c>
      <c r="P33" s="154">
        <f t="shared" si="4"/>
        <v>0</v>
      </c>
      <c r="Q33" s="154">
        <f t="shared" si="4"/>
        <v>0</v>
      </c>
      <c r="R33" s="154">
        <f t="shared" si="4"/>
        <v>0</v>
      </c>
      <c r="S33" s="5"/>
      <c r="T33" s="34"/>
    </row>
    <row r="34" spans="2:20" ht="16.8" thickTop="1" thickBot="1" x14ac:dyDescent="0.35">
      <c r="B34" s="5"/>
      <c r="C34" s="167" t="s">
        <v>433</v>
      </c>
      <c r="D34" s="168" t="s">
        <v>2</v>
      </c>
      <c r="E34" s="55">
        <f t="shared" ref="E34" si="5">ROUNDDOWN(E90,0)</f>
        <v>0</v>
      </c>
      <c r="F34" s="55">
        <f>ROUNDDOWN((F90+E91),0)</f>
        <v>0</v>
      </c>
      <c r="G34" s="55">
        <f t="shared" ref="G34:R34" si="6">ROUNDDOWN((G90+F91),0)</f>
        <v>0</v>
      </c>
      <c r="H34" s="55">
        <f t="shared" si="6"/>
        <v>0</v>
      </c>
      <c r="I34" s="55">
        <f t="shared" si="6"/>
        <v>0</v>
      </c>
      <c r="J34" s="55">
        <f t="shared" si="6"/>
        <v>0</v>
      </c>
      <c r="K34" s="55">
        <f t="shared" si="6"/>
        <v>0</v>
      </c>
      <c r="L34" s="55">
        <f t="shared" si="6"/>
        <v>0</v>
      </c>
      <c r="M34" s="55">
        <f t="shared" si="6"/>
        <v>0</v>
      </c>
      <c r="N34" s="55">
        <f t="shared" si="6"/>
        <v>0</v>
      </c>
      <c r="O34" s="55">
        <f t="shared" si="6"/>
        <v>0</v>
      </c>
      <c r="P34" s="154">
        <f t="shared" si="6"/>
        <v>0</v>
      </c>
      <c r="Q34" s="154">
        <f t="shared" si="6"/>
        <v>0</v>
      </c>
      <c r="R34" s="154">
        <f t="shared" si="6"/>
        <v>0</v>
      </c>
      <c r="S34" s="5"/>
      <c r="T34" s="34"/>
    </row>
    <row r="35" spans="2:20" ht="16.8" thickTop="1" thickBot="1" x14ac:dyDescent="0.35">
      <c r="B35" s="5"/>
      <c r="C35" s="9"/>
      <c r="D35" s="10"/>
      <c r="E35" s="21"/>
      <c r="F35" s="21"/>
      <c r="G35" s="21"/>
      <c r="H35" s="21"/>
      <c r="I35" s="21"/>
      <c r="J35" s="21"/>
      <c r="K35" s="21"/>
      <c r="L35" s="21"/>
      <c r="M35" s="21"/>
      <c r="N35" s="21"/>
      <c r="O35" s="21"/>
      <c r="P35" s="21"/>
      <c r="Q35" s="21"/>
      <c r="R35" s="21"/>
      <c r="S35" s="5"/>
    </row>
    <row r="36" spans="2:20" ht="32.4" thickTop="1" thickBot="1" x14ac:dyDescent="0.35">
      <c r="B36" s="5"/>
      <c r="C36" s="405" t="s">
        <v>95</v>
      </c>
      <c r="D36" s="406"/>
      <c r="E36" s="65" t="s">
        <v>81</v>
      </c>
      <c r="F36" s="65" t="s">
        <v>82</v>
      </c>
      <c r="G36" s="65" t="s">
        <v>83</v>
      </c>
      <c r="H36" s="65" t="s">
        <v>84</v>
      </c>
      <c r="I36" s="65" t="s">
        <v>85</v>
      </c>
      <c r="J36" s="61" t="s">
        <v>86</v>
      </c>
      <c r="K36" s="61" t="s">
        <v>87</v>
      </c>
      <c r="L36" s="61" t="s">
        <v>88</v>
      </c>
      <c r="M36" s="61" t="s">
        <v>89</v>
      </c>
      <c r="N36" s="62" t="s">
        <v>90</v>
      </c>
      <c r="O36" s="62" t="s">
        <v>91</v>
      </c>
      <c r="P36" s="62" t="s">
        <v>92</v>
      </c>
      <c r="Q36" s="62" t="s">
        <v>220</v>
      </c>
      <c r="R36" s="62" t="s">
        <v>472</v>
      </c>
      <c r="S36" s="5"/>
    </row>
    <row r="37" spans="2:20" ht="16.8" thickTop="1" thickBot="1" x14ac:dyDescent="0.35">
      <c r="B37" s="5"/>
      <c r="C37" s="166" t="s">
        <v>434</v>
      </c>
      <c r="D37" s="161" t="s">
        <v>2</v>
      </c>
      <c r="E37" s="33">
        <f>'Monthly_Actual_Forecasted Data'!T247</f>
        <v>0</v>
      </c>
      <c r="F37" s="33">
        <f>'Monthly_Actual_Forecasted Data'!T516</f>
        <v>0</v>
      </c>
      <c r="G37" s="33">
        <f>'Monthly_Actual_Forecasted Data'!T788</f>
        <v>0</v>
      </c>
      <c r="H37" s="33">
        <f>'Monthly_Actual_Forecasted Data'!T1057</f>
        <v>0</v>
      </c>
      <c r="I37" s="33">
        <f>'Monthly_Actual_Forecasted Data'!T1326</f>
        <v>0</v>
      </c>
      <c r="J37" s="33">
        <f>J34-J32</f>
        <v>0</v>
      </c>
      <c r="K37" s="33">
        <f t="shared" ref="K37:R37" si="7">K34-K32</f>
        <v>0</v>
      </c>
      <c r="L37" s="33">
        <f t="shared" si="7"/>
        <v>0</v>
      </c>
      <c r="M37" s="33">
        <f t="shared" si="7"/>
        <v>0</v>
      </c>
      <c r="N37" s="33">
        <f t="shared" si="7"/>
        <v>0</v>
      </c>
      <c r="O37" s="33">
        <f t="shared" si="7"/>
        <v>0</v>
      </c>
      <c r="P37" s="66">
        <f t="shared" si="7"/>
        <v>0</v>
      </c>
      <c r="Q37" s="66">
        <f t="shared" si="7"/>
        <v>0</v>
      </c>
      <c r="R37" s="66">
        <f t="shared" si="7"/>
        <v>0</v>
      </c>
      <c r="S37" s="53"/>
    </row>
    <row r="38" spans="2:20" ht="16.8" thickTop="1" thickBot="1" x14ac:dyDescent="0.35">
      <c r="B38" s="5"/>
      <c r="C38" s="166" t="s">
        <v>435</v>
      </c>
      <c r="D38" s="161" t="s">
        <v>2</v>
      </c>
      <c r="E38" s="33">
        <f>'Monthly_Actual_Forecasted Data'!T251</f>
        <v>0</v>
      </c>
      <c r="F38" s="33">
        <f>'Monthly_Actual_Forecasted Data'!T520</f>
        <v>0</v>
      </c>
      <c r="G38" s="33">
        <f>'Monthly_Actual_Forecasted Data'!T792</f>
        <v>0</v>
      </c>
      <c r="H38" s="33">
        <f>'Monthly_Actual_Forecasted Data'!T1061</f>
        <v>0</v>
      </c>
      <c r="I38" s="33">
        <f t="shared" ref="I38:P38" si="8">I32</f>
        <v>0</v>
      </c>
      <c r="J38" s="33">
        <f t="shared" si="8"/>
        <v>0</v>
      </c>
      <c r="K38" s="33">
        <f t="shared" si="8"/>
        <v>0</v>
      </c>
      <c r="L38" s="33">
        <f t="shared" si="8"/>
        <v>0</v>
      </c>
      <c r="M38" s="33">
        <f t="shared" si="8"/>
        <v>0</v>
      </c>
      <c r="N38" s="33">
        <f t="shared" si="8"/>
        <v>0</v>
      </c>
      <c r="O38" s="33">
        <f t="shared" si="8"/>
        <v>0</v>
      </c>
      <c r="P38" s="66">
        <f t="shared" si="8"/>
        <v>0</v>
      </c>
      <c r="Q38" s="66">
        <f t="shared" ref="Q38:R38" si="9">Q32</f>
        <v>0</v>
      </c>
      <c r="R38" s="66">
        <f t="shared" si="9"/>
        <v>0</v>
      </c>
      <c r="S38" s="5"/>
    </row>
    <row r="39" spans="2:20" ht="16.8" thickTop="1" thickBot="1" x14ac:dyDescent="0.35">
      <c r="B39" s="5"/>
      <c r="C39" s="167" t="s">
        <v>436</v>
      </c>
      <c r="D39" s="168" t="s">
        <v>2</v>
      </c>
      <c r="E39" s="54">
        <f>'Monthly_Actual_Forecasted Data'!T252</f>
        <v>0</v>
      </c>
      <c r="F39" s="54">
        <f>'Monthly_Actual_Forecasted Data'!T521</f>
        <v>0</v>
      </c>
      <c r="G39" s="54">
        <f>'Monthly_Actual_Forecasted Data'!T793</f>
        <v>0</v>
      </c>
      <c r="H39" s="54">
        <f>'Monthly_Actual_Forecasted Data'!T1062</f>
        <v>0</v>
      </c>
      <c r="I39" s="54">
        <v>0</v>
      </c>
      <c r="J39" s="54"/>
      <c r="K39" s="54"/>
      <c r="L39" s="54"/>
      <c r="M39" s="54"/>
      <c r="N39" s="54"/>
      <c r="O39" s="54"/>
      <c r="P39" s="63"/>
      <c r="Q39" s="63"/>
      <c r="R39" s="63"/>
      <c r="S39" s="5"/>
    </row>
    <row r="40" spans="2:20" ht="16.8" thickTop="1" thickBot="1" x14ac:dyDescent="0.35">
      <c r="B40" s="5"/>
      <c r="C40" s="166" t="s">
        <v>437</v>
      </c>
      <c r="D40" s="161" t="s">
        <v>2</v>
      </c>
      <c r="E40" s="54">
        <f>'Monthly_Actual_Forecasted Data'!T253</f>
        <v>0</v>
      </c>
      <c r="F40" s="54">
        <f>'Monthly_Actual_Forecasted Data'!T522</f>
        <v>0</v>
      </c>
      <c r="G40" s="54">
        <f>'Monthly_Actual_Forecasted Data'!T794</f>
        <v>0</v>
      </c>
      <c r="H40" s="54">
        <f>'Monthly_Actual_Forecasted Data'!T1063</f>
        <v>0</v>
      </c>
      <c r="I40" s="54">
        <f t="shared" ref="I40:P40" si="10">I25</f>
        <v>0</v>
      </c>
      <c r="J40" s="54">
        <f t="shared" si="10"/>
        <v>0</v>
      </c>
      <c r="K40" s="54">
        <f t="shared" si="10"/>
        <v>0</v>
      </c>
      <c r="L40" s="54">
        <f t="shared" si="10"/>
        <v>0</v>
      </c>
      <c r="M40" s="54">
        <f t="shared" si="10"/>
        <v>0</v>
      </c>
      <c r="N40" s="54">
        <f t="shared" si="10"/>
        <v>0</v>
      </c>
      <c r="O40" s="54">
        <f t="shared" si="10"/>
        <v>0</v>
      </c>
      <c r="P40" s="63">
        <f t="shared" si="10"/>
        <v>0</v>
      </c>
      <c r="Q40" s="63">
        <f t="shared" ref="Q40:R40" si="11">Q25</f>
        <v>0</v>
      </c>
      <c r="R40" s="63">
        <f t="shared" si="11"/>
        <v>0</v>
      </c>
      <c r="S40" s="53"/>
    </row>
    <row r="41" spans="2:20" ht="16.8" thickTop="1" thickBot="1" x14ac:dyDescent="0.35">
      <c r="B41" s="5"/>
      <c r="C41" s="166" t="s">
        <v>438</v>
      </c>
      <c r="D41" s="161" t="s">
        <v>2</v>
      </c>
      <c r="E41" s="33">
        <f>'Monthly_Actual_Forecasted Data'!T254</f>
        <v>0</v>
      </c>
      <c r="F41" s="33">
        <f>'Monthly_Actual_Forecasted Data'!T523</f>
        <v>0</v>
      </c>
      <c r="G41" s="33">
        <f>'Monthly_Actual_Forecasted Data'!T795</f>
        <v>0</v>
      </c>
      <c r="H41" s="33">
        <f>'Monthly_Actual_Forecasted Data'!T1064</f>
        <v>0</v>
      </c>
      <c r="I41" s="33">
        <f t="shared" ref="I41:P41" si="12">I40</f>
        <v>0</v>
      </c>
      <c r="J41" s="33">
        <f t="shared" si="12"/>
        <v>0</v>
      </c>
      <c r="K41" s="33">
        <f t="shared" si="12"/>
        <v>0</v>
      </c>
      <c r="L41" s="33">
        <f t="shared" si="12"/>
        <v>0</v>
      </c>
      <c r="M41" s="33">
        <f t="shared" si="12"/>
        <v>0</v>
      </c>
      <c r="N41" s="33">
        <f t="shared" si="12"/>
        <v>0</v>
      </c>
      <c r="O41" s="33">
        <f t="shared" si="12"/>
        <v>0</v>
      </c>
      <c r="P41" s="66">
        <f t="shared" si="12"/>
        <v>0</v>
      </c>
      <c r="Q41" s="66">
        <f t="shared" ref="Q41:R41" si="13">Q40</f>
        <v>0</v>
      </c>
      <c r="R41" s="66">
        <f t="shared" si="13"/>
        <v>0</v>
      </c>
      <c r="S41" s="53"/>
    </row>
    <row r="42" spans="2:20" ht="16.8" thickTop="1" thickBot="1" x14ac:dyDescent="0.35">
      <c r="B42" s="5"/>
      <c r="C42" s="166" t="s">
        <v>439</v>
      </c>
      <c r="D42" s="161" t="s">
        <v>2</v>
      </c>
      <c r="E42" s="33">
        <f>'Monthly_Actual_Forecasted Data'!T255</f>
        <v>0</v>
      </c>
      <c r="F42" s="33">
        <f>'Monthly_Actual_Forecasted Data'!T524</f>
        <v>0</v>
      </c>
      <c r="G42" s="33">
        <f>'Monthly_Actual_Forecasted Data'!T796</f>
        <v>0</v>
      </c>
      <c r="H42" s="33">
        <f>'Monthly_Actual_Forecasted Data'!T1065</f>
        <v>0</v>
      </c>
      <c r="I42" s="33">
        <f>IF(I39=(F37-H41),0,IF(I39&gt;(F37-H41),0,(F37-H41-I39)))</f>
        <v>0</v>
      </c>
      <c r="J42" s="33">
        <f t="shared" ref="J42:R42" si="14">IF(J39=(G37-I41),0,IF(J39&gt;(G37-I41),0,(G37-I41-J39)))</f>
        <v>0</v>
      </c>
      <c r="K42" s="33">
        <f t="shared" si="14"/>
        <v>0</v>
      </c>
      <c r="L42" s="33">
        <f t="shared" si="14"/>
        <v>0</v>
      </c>
      <c r="M42" s="33">
        <f t="shared" si="14"/>
        <v>0</v>
      </c>
      <c r="N42" s="33">
        <f t="shared" si="14"/>
        <v>0</v>
      </c>
      <c r="O42" s="33">
        <f t="shared" si="14"/>
        <v>0</v>
      </c>
      <c r="P42" s="66">
        <f t="shared" si="14"/>
        <v>0</v>
      </c>
      <c r="Q42" s="66">
        <f t="shared" si="14"/>
        <v>0</v>
      </c>
      <c r="R42" s="66">
        <f t="shared" si="14"/>
        <v>0</v>
      </c>
      <c r="S42" s="5"/>
    </row>
    <row r="43" spans="2:20" ht="16.8" thickTop="1" thickBot="1" x14ac:dyDescent="0.35">
      <c r="B43" s="5"/>
      <c r="C43" s="166" t="s">
        <v>440</v>
      </c>
      <c r="D43" s="161" t="s">
        <v>2</v>
      </c>
      <c r="E43" s="33">
        <f>'Monthly_Actual_Forecasted Data'!T256</f>
        <v>0</v>
      </c>
      <c r="F43" s="33">
        <f>'Monthly_Actual_Forecasted Data'!T525</f>
        <v>0</v>
      </c>
      <c r="G43" s="33">
        <f>'Monthly_Actual_Forecasted Data'!T797</f>
        <v>0</v>
      </c>
      <c r="H43" s="59">
        <f>'Monthly_Actual_Forecasted Data'!T1066</f>
        <v>0</v>
      </c>
      <c r="I43" s="33">
        <f t="shared" ref="I43:R43" si="15">IF(H44&lt;0,0,IF(F37&lt;H41,H44,IF(H44&lt;(F37-H41),0,(H44-(F37-H41)))))</f>
        <v>0</v>
      </c>
      <c r="J43" s="33">
        <f t="shared" si="15"/>
        <v>0</v>
      </c>
      <c r="K43" s="33">
        <f t="shared" si="15"/>
        <v>0</v>
      </c>
      <c r="L43" s="33">
        <f t="shared" si="15"/>
        <v>0</v>
      </c>
      <c r="M43" s="33">
        <f t="shared" si="15"/>
        <v>0</v>
      </c>
      <c r="N43" s="33">
        <f t="shared" si="15"/>
        <v>0</v>
      </c>
      <c r="O43" s="33">
        <f t="shared" si="15"/>
        <v>0</v>
      </c>
      <c r="P43" s="66">
        <f t="shared" si="15"/>
        <v>0</v>
      </c>
      <c r="Q43" s="66">
        <f t="shared" si="15"/>
        <v>0</v>
      </c>
      <c r="R43" s="66">
        <f t="shared" si="15"/>
        <v>0</v>
      </c>
      <c r="S43" s="53"/>
    </row>
    <row r="44" spans="2:20" ht="16.8" thickTop="1" thickBot="1" x14ac:dyDescent="0.35">
      <c r="B44" s="5"/>
      <c r="C44" s="160" t="s">
        <v>441</v>
      </c>
      <c r="D44" s="161" t="s">
        <v>2</v>
      </c>
      <c r="E44" s="33">
        <f>'Monthly_Actual_Forecasted Data'!T257</f>
        <v>0</v>
      </c>
      <c r="F44" s="33">
        <f>'Monthly_Actual_Forecasted Data'!T526</f>
        <v>0</v>
      </c>
      <c r="G44" s="33">
        <f>'Monthly_Actual_Forecasted Data'!T798</f>
        <v>0</v>
      </c>
      <c r="H44" s="33">
        <f>'Monthly_Actual_Forecasted Data'!T1067</f>
        <v>0</v>
      </c>
      <c r="I44" s="33">
        <f t="shared" ref="I44:R44" si="16">IF(F37&lt;H41,(I43+I37+I38-I41),IF(I39=(F37-H41),(I43+I37+I38-I41),IF(I39&lt;(F37-H41),(I43+I37+I38-I41),(I43+I37+I38-I41-(I39+H41-F37)))))</f>
        <v>0</v>
      </c>
      <c r="J44" s="33">
        <f t="shared" si="16"/>
        <v>0</v>
      </c>
      <c r="K44" s="33">
        <f t="shared" si="16"/>
        <v>0</v>
      </c>
      <c r="L44" s="33">
        <f t="shared" si="16"/>
        <v>0</v>
      </c>
      <c r="M44" s="33">
        <f t="shared" si="16"/>
        <v>0</v>
      </c>
      <c r="N44" s="33">
        <f t="shared" si="16"/>
        <v>0</v>
      </c>
      <c r="O44" s="33">
        <f t="shared" si="16"/>
        <v>0</v>
      </c>
      <c r="P44" s="66">
        <f t="shared" si="16"/>
        <v>0</v>
      </c>
      <c r="Q44" s="66">
        <f t="shared" si="16"/>
        <v>0</v>
      </c>
      <c r="R44" s="66">
        <f t="shared" si="16"/>
        <v>0</v>
      </c>
      <c r="S44" s="5"/>
    </row>
    <row r="45" spans="2:20" ht="16.8" thickTop="1" thickBot="1" x14ac:dyDescent="0.35">
      <c r="B45" s="5"/>
      <c r="C45" s="164" t="s">
        <v>442</v>
      </c>
      <c r="D45" s="168" t="s">
        <v>2</v>
      </c>
      <c r="E45" s="28">
        <f>'Monthly_Actual_Forecasted Data'!T258</f>
        <v>0</v>
      </c>
      <c r="F45" s="28">
        <f>'Monthly_Actual_Forecasted Data'!T527</f>
        <v>0</v>
      </c>
      <c r="G45" s="28">
        <f>'Monthly_Actual_Forecasted Data'!T799</f>
        <v>0</v>
      </c>
      <c r="H45" s="28">
        <f>'Monthly_Actual_Forecasted Data'!T1068</f>
        <v>0</v>
      </c>
      <c r="I45" s="28">
        <f t="shared" ref="I45:P45" si="17">IF(I25&gt;(I34+I43),I25-I34-I43,0)</f>
        <v>0</v>
      </c>
      <c r="J45" s="28">
        <f t="shared" si="17"/>
        <v>0</v>
      </c>
      <c r="K45" s="28">
        <f t="shared" si="17"/>
        <v>0</v>
      </c>
      <c r="L45" s="28">
        <f t="shared" si="17"/>
        <v>0</v>
      </c>
      <c r="M45" s="28">
        <f t="shared" si="17"/>
        <v>0</v>
      </c>
      <c r="N45" s="28">
        <f t="shared" si="17"/>
        <v>0</v>
      </c>
      <c r="O45" s="28">
        <f t="shared" si="17"/>
        <v>0</v>
      </c>
      <c r="P45" s="64">
        <f t="shared" si="17"/>
        <v>0</v>
      </c>
      <c r="Q45" s="64">
        <f>IF(Q25&gt;(Q34+Q43),Q25-Q34-Q43,0)</f>
        <v>0</v>
      </c>
      <c r="R45" s="64">
        <f>IF(R25&gt;(R34+R43),R25-R34-R43,0)</f>
        <v>0</v>
      </c>
      <c r="S45" s="5"/>
    </row>
    <row r="46" spans="2:20" ht="16.2" thickTop="1" x14ac:dyDescent="0.3">
      <c r="B46" s="5"/>
      <c r="C46" s="19"/>
      <c r="D46" s="10"/>
      <c r="E46" s="11"/>
      <c r="F46" s="11"/>
      <c r="G46" s="11"/>
      <c r="H46" s="150"/>
      <c r="I46" s="150"/>
      <c r="J46" s="11"/>
      <c r="K46" s="11"/>
      <c r="L46" s="11"/>
      <c r="M46" s="11"/>
      <c r="N46" s="11"/>
      <c r="O46" s="11"/>
      <c r="P46" s="11"/>
      <c r="Q46" s="11"/>
      <c r="R46" s="11"/>
      <c r="S46" s="5"/>
    </row>
    <row r="47" spans="2:20" ht="15.6" x14ac:dyDescent="0.3">
      <c r="B47" s="5"/>
      <c r="C47" s="5"/>
      <c r="D47" s="4"/>
      <c r="E47" s="12"/>
      <c r="F47" s="12"/>
      <c r="G47" s="12"/>
      <c r="H47" s="151"/>
      <c r="I47" s="151"/>
      <c r="J47" s="12"/>
      <c r="K47" s="12"/>
      <c r="L47" s="12"/>
      <c r="M47" s="12"/>
      <c r="N47" s="12"/>
      <c r="O47" s="12"/>
      <c r="P47" s="12"/>
      <c r="Q47" s="12"/>
      <c r="R47" s="12"/>
      <c r="S47" s="5"/>
    </row>
    <row r="48" spans="2:20" x14ac:dyDescent="0.3">
      <c r="B48" s="5"/>
      <c r="C48" s="5"/>
      <c r="D48" s="4"/>
      <c r="E48" s="8"/>
      <c r="F48" s="8"/>
      <c r="G48" s="8"/>
      <c r="H48" s="8"/>
      <c r="I48" s="8"/>
      <c r="J48" s="8"/>
      <c r="K48" s="8"/>
      <c r="L48" s="8"/>
      <c r="M48" s="8"/>
      <c r="N48" s="4"/>
      <c r="O48" s="4"/>
      <c r="P48" s="4"/>
      <c r="Q48" s="4"/>
      <c r="R48" s="4"/>
      <c r="S48" s="5"/>
    </row>
    <row r="49" spans="2:19" x14ac:dyDescent="0.3">
      <c r="B49" s="5"/>
      <c r="C49" s="5"/>
      <c r="D49" s="4"/>
      <c r="E49" s="4"/>
      <c r="F49" s="4"/>
      <c r="G49" s="4"/>
      <c r="H49" s="4"/>
      <c r="I49" s="4"/>
      <c r="J49" s="4"/>
      <c r="K49" s="4"/>
      <c r="L49" s="4"/>
      <c r="M49" s="4"/>
      <c r="N49" s="4"/>
      <c r="O49" s="4"/>
      <c r="P49" s="4"/>
      <c r="Q49" s="4"/>
      <c r="R49" s="4"/>
      <c r="S49" s="5"/>
    </row>
    <row r="50" spans="2:19" x14ac:dyDescent="0.3">
      <c r="B50" s="5"/>
      <c r="C50" s="5"/>
      <c r="D50" s="4"/>
      <c r="E50" s="4"/>
      <c r="F50" s="4"/>
      <c r="G50" s="4"/>
      <c r="H50" s="4"/>
      <c r="I50" s="4"/>
      <c r="J50" s="4"/>
      <c r="K50" s="4"/>
      <c r="L50" s="4"/>
      <c r="M50" s="4"/>
      <c r="N50" s="4"/>
      <c r="O50" s="4"/>
      <c r="P50" s="4"/>
      <c r="Q50" s="4"/>
      <c r="R50" s="4"/>
      <c r="S50" s="5"/>
    </row>
    <row r="51" spans="2:19" x14ac:dyDescent="0.3">
      <c r="B51" s="5"/>
      <c r="C51" s="5"/>
      <c r="D51" s="4"/>
      <c r="E51" s="4"/>
      <c r="F51" s="4"/>
      <c r="G51" s="4"/>
      <c r="H51" s="4"/>
      <c r="I51" s="4"/>
      <c r="J51" s="4"/>
      <c r="K51" s="4"/>
      <c r="L51" s="4"/>
      <c r="M51" s="4"/>
      <c r="N51" s="4"/>
      <c r="O51" s="4"/>
      <c r="P51" s="4"/>
      <c r="Q51" s="4"/>
      <c r="R51" s="4"/>
      <c r="S51" s="5"/>
    </row>
    <row r="52" spans="2:19" x14ac:dyDescent="0.3">
      <c r="B52" s="5"/>
      <c r="C52" s="5"/>
      <c r="D52" s="4"/>
      <c r="E52" s="4"/>
      <c r="F52" s="4"/>
      <c r="G52" s="4"/>
      <c r="H52" s="4"/>
      <c r="I52" s="4"/>
      <c r="J52" s="4"/>
      <c r="K52" s="4"/>
      <c r="L52" s="4"/>
      <c r="M52" s="4"/>
      <c r="N52" s="4"/>
      <c r="O52" s="4"/>
      <c r="P52" s="4"/>
      <c r="Q52" s="4"/>
      <c r="R52" s="4"/>
      <c r="S52" s="5"/>
    </row>
    <row r="53" spans="2:19" x14ac:dyDescent="0.3">
      <c r="B53" s="5"/>
      <c r="C53" s="5"/>
      <c r="D53" s="4"/>
      <c r="E53" s="4"/>
      <c r="F53" s="4"/>
      <c r="G53" s="4"/>
      <c r="H53" s="4"/>
      <c r="I53" s="4"/>
      <c r="J53" s="4"/>
      <c r="K53" s="4"/>
      <c r="L53" s="4"/>
      <c r="M53" s="4"/>
      <c r="N53" s="4"/>
      <c r="O53" s="4"/>
      <c r="P53" s="4"/>
      <c r="Q53" s="4"/>
      <c r="R53" s="4"/>
      <c r="S53" s="5"/>
    </row>
    <row r="54" spans="2:19" x14ac:dyDescent="0.3">
      <c r="B54" s="5"/>
      <c r="C54" s="5"/>
      <c r="D54" s="4"/>
      <c r="E54" s="4"/>
      <c r="F54" s="4"/>
      <c r="G54" s="4"/>
      <c r="H54" s="4"/>
      <c r="I54" s="4"/>
      <c r="J54" s="4"/>
      <c r="K54" s="4"/>
      <c r="L54" s="4"/>
      <c r="M54" s="4"/>
      <c r="N54" s="4"/>
      <c r="O54" s="4"/>
      <c r="P54" s="4"/>
      <c r="Q54" s="4"/>
      <c r="R54" s="4"/>
      <c r="S54" s="5"/>
    </row>
    <row r="55" spans="2:19" x14ac:dyDescent="0.3">
      <c r="B55" s="5"/>
      <c r="C55" s="5"/>
      <c r="D55" s="4"/>
      <c r="E55" s="4"/>
      <c r="F55" s="4"/>
      <c r="G55" s="4"/>
      <c r="H55" s="4"/>
      <c r="I55" s="4"/>
      <c r="J55" s="4"/>
      <c r="K55" s="4"/>
      <c r="L55" s="4"/>
      <c r="M55" s="4"/>
      <c r="N55" s="4"/>
      <c r="O55" s="4"/>
      <c r="P55" s="4"/>
      <c r="Q55" s="4"/>
      <c r="R55" s="4"/>
      <c r="S55" s="5"/>
    </row>
    <row r="56" spans="2:19" x14ac:dyDescent="0.3">
      <c r="B56" s="5"/>
      <c r="C56" s="5"/>
      <c r="D56" s="4"/>
      <c r="E56" s="4"/>
      <c r="F56" s="4"/>
      <c r="G56" s="4"/>
      <c r="H56" s="4"/>
      <c r="I56" s="4"/>
      <c r="J56" s="4"/>
      <c r="K56" s="4"/>
      <c r="L56" s="4"/>
      <c r="M56" s="4"/>
      <c r="N56" s="4"/>
      <c r="O56" s="4"/>
      <c r="P56" s="4"/>
      <c r="Q56" s="4"/>
      <c r="R56" s="4"/>
      <c r="S56" s="5"/>
    </row>
    <row r="57" spans="2:19" x14ac:dyDescent="0.3">
      <c r="B57" s="5"/>
      <c r="C57" s="5"/>
      <c r="D57" s="4"/>
      <c r="E57" s="4"/>
      <c r="F57" s="4"/>
      <c r="G57" s="4"/>
      <c r="H57" s="4"/>
      <c r="I57" s="4"/>
      <c r="J57" s="4"/>
      <c r="K57" s="4"/>
      <c r="L57" s="4"/>
      <c r="M57" s="4"/>
      <c r="N57" s="4"/>
      <c r="O57" s="4"/>
      <c r="P57" s="4"/>
      <c r="Q57" s="4"/>
      <c r="R57" s="4"/>
      <c r="S57" s="5"/>
    </row>
    <row r="58" spans="2:19" x14ac:dyDescent="0.3">
      <c r="B58" s="5"/>
      <c r="C58" s="5"/>
      <c r="D58" s="4"/>
      <c r="E58" s="4"/>
      <c r="F58" s="4"/>
      <c r="G58" s="4"/>
      <c r="H58" s="4"/>
      <c r="I58" s="4"/>
      <c r="J58" s="4"/>
      <c r="K58" s="4"/>
      <c r="L58" s="4"/>
      <c r="M58" s="4"/>
      <c r="N58" s="4"/>
      <c r="O58" s="4"/>
      <c r="P58" s="4"/>
      <c r="Q58" s="4"/>
      <c r="R58" s="4"/>
      <c r="S58" s="5"/>
    </row>
    <row r="59" spans="2:19" x14ac:dyDescent="0.3">
      <c r="B59" s="5"/>
      <c r="C59" s="5"/>
      <c r="D59" s="4"/>
      <c r="E59" s="4"/>
      <c r="F59" s="4"/>
      <c r="G59" s="4"/>
      <c r="H59" s="4"/>
      <c r="I59" s="4"/>
      <c r="J59" s="4"/>
      <c r="K59" s="4"/>
      <c r="L59" s="4"/>
      <c r="M59" s="4"/>
      <c r="N59" s="4"/>
      <c r="O59" s="4"/>
      <c r="P59" s="4"/>
      <c r="Q59" s="4"/>
      <c r="R59" s="4"/>
      <c r="S59" s="5"/>
    </row>
    <row r="60" spans="2:19" x14ac:dyDescent="0.3">
      <c r="B60" s="5"/>
      <c r="C60" s="5"/>
      <c r="D60" s="4"/>
      <c r="E60" s="4"/>
      <c r="F60" s="4"/>
      <c r="G60" s="4"/>
      <c r="H60" s="4"/>
      <c r="I60" s="4"/>
      <c r="J60" s="4"/>
      <c r="K60" s="4"/>
      <c r="L60" s="4"/>
      <c r="M60" s="4"/>
      <c r="N60" s="4"/>
      <c r="O60" s="4"/>
      <c r="P60" s="4"/>
      <c r="Q60" s="4"/>
      <c r="R60" s="4"/>
      <c r="S60" s="5"/>
    </row>
    <row r="61" spans="2:19" x14ac:dyDescent="0.3">
      <c r="B61" s="5"/>
      <c r="C61" s="5"/>
      <c r="D61" s="4"/>
      <c r="E61" s="4"/>
      <c r="F61" s="4"/>
      <c r="G61" s="4"/>
      <c r="H61" s="4"/>
      <c r="I61" s="4"/>
      <c r="J61" s="4"/>
      <c r="K61" s="4"/>
      <c r="L61" s="4"/>
      <c r="M61" s="4"/>
      <c r="N61" s="4"/>
      <c r="O61" s="4"/>
      <c r="P61" s="4"/>
      <c r="Q61" s="4"/>
      <c r="R61" s="4"/>
      <c r="S61" s="5"/>
    </row>
    <row r="62" spans="2:19" x14ac:dyDescent="0.3">
      <c r="B62" s="5"/>
      <c r="C62" s="5"/>
      <c r="D62" s="4"/>
      <c r="E62" s="4"/>
      <c r="F62" s="4"/>
      <c r="G62" s="4"/>
      <c r="H62" s="4"/>
      <c r="I62" s="4"/>
      <c r="J62" s="4"/>
      <c r="K62" s="4"/>
      <c r="L62" s="4"/>
      <c r="M62" s="4"/>
      <c r="N62" s="4"/>
      <c r="O62" s="4"/>
      <c r="P62" s="4"/>
      <c r="Q62" s="4"/>
      <c r="R62" s="4"/>
      <c r="S62" s="5"/>
    </row>
    <row r="63" spans="2:19" x14ac:dyDescent="0.3">
      <c r="B63" s="5"/>
      <c r="C63" s="5"/>
      <c r="D63" s="4"/>
      <c r="E63" s="4"/>
      <c r="F63" s="4"/>
      <c r="G63" s="4"/>
      <c r="H63" s="4"/>
      <c r="I63" s="4"/>
      <c r="J63" s="4"/>
      <c r="K63" s="4"/>
      <c r="L63" s="4"/>
      <c r="M63" s="4"/>
      <c r="N63" s="4"/>
      <c r="O63" s="4"/>
      <c r="P63" s="4"/>
      <c r="Q63" s="4"/>
      <c r="R63" s="4"/>
      <c r="S63" s="5"/>
    </row>
    <row r="64" spans="2:19" x14ac:dyDescent="0.3">
      <c r="B64" s="5"/>
      <c r="C64" s="5"/>
      <c r="D64" s="4"/>
      <c r="E64" s="4"/>
      <c r="F64" s="4"/>
      <c r="G64" s="4"/>
      <c r="H64" s="4"/>
      <c r="I64" s="4"/>
      <c r="J64" s="4"/>
      <c r="K64" s="4"/>
      <c r="L64" s="4"/>
      <c r="M64" s="4"/>
      <c r="N64" s="4"/>
      <c r="O64" s="4"/>
      <c r="P64" s="4"/>
      <c r="Q64" s="4"/>
      <c r="R64" s="4"/>
      <c r="S64" s="5"/>
    </row>
    <row r="65" spans="2:19" x14ac:dyDescent="0.3">
      <c r="B65" s="5"/>
      <c r="C65" s="5"/>
      <c r="D65" s="4"/>
      <c r="E65" s="4"/>
      <c r="F65" s="4"/>
      <c r="G65" s="4"/>
      <c r="H65" s="4"/>
      <c r="I65" s="4"/>
      <c r="J65" s="4"/>
      <c r="K65" s="4"/>
      <c r="L65" s="4"/>
      <c r="M65" s="4"/>
      <c r="N65" s="4"/>
      <c r="O65" s="4"/>
      <c r="P65" s="4"/>
      <c r="Q65" s="4"/>
      <c r="R65" s="4"/>
      <c r="S65" s="5"/>
    </row>
    <row r="66" spans="2:19" x14ac:dyDescent="0.3">
      <c r="B66" s="5"/>
      <c r="C66" s="5"/>
      <c r="D66" s="4"/>
      <c r="E66" s="4"/>
      <c r="F66" s="4"/>
      <c r="G66" s="4"/>
      <c r="H66" s="4"/>
      <c r="I66" s="4"/>
      <c r="J66" s="4"/>
      <c r="K66" s="4"/>
      <c r="L66" s="4"/>
      <c r="M66" s="4"/>
      <c r="N66" s="4"/>
      <c r="O66" s="4"/>
      <c r="P66" s="4"/>
      <c r="Q66" s="4"/>
      <c r="R66" s="4"/>
      <c r="S66" s="5"/>
    </row>
    <row r="67" spans="2:19" x14ac:dyDescent="0.3">
      <c r="B67" s="5"/>
      <c r="C67" s="5"/>
      <c r="D67" s="4"/>
      <c r="E67" s="4"/>
      <c r="F67" s="4"/>
      <c r="G67" s="4"/>
      <c r="H67" s="4"/>
      <c r="I67" s="4"/>
      <c r="J67" s="4"/>
      <c r="K67" s="4"/>
      <c r="L67" s="4"/>
      <c r="M67" s="4"/>
      <c r="N67" s="4"/>
      <c r="O67" s="4"/>
      <c r="P67" s="4"/>
      <c r="Q67" s="4"/>
      <c r="R67" s="4"/>
      <c r="S67" s="5"/>
    </row>
    <row r="68" spans="2:19" x14ac:dyDescent="0.3">
      <c r="B68" s="5"/>
      <c r="C68" s="5"/>
      <c r="D68" s="4"/>
      <c r="E68" s="4"/>
      <c r="F68" s="4"/>
      <c r="G68" s="4"/>
      <c r="H68" s="4"/>
      <c r="I68" s="4"/>
      <c r="J68" s="4"/>
      <c r="K68" s="4"/>
      <c r="L68" s="4"/>
      <c r="M68" s="4"/>
      <c r="N68" s="4"/>
      <c r="O68" s="4"/>
      <c r="P68" s="4"/>
      <c r="Q68" s="4"/>
      <c r="R68" s="4"/>
      <c r="S68" s="5"/>
    </row>
    <row r="69" spans="2:19" x14ac:dyDescent="0.3">
      <c r="B69" s="5"/>
      <c r="C69" s="5"/>
      <c r="D69" s="4"/>
      <c r="E69" s="4"/>
      <c r="F69" s="4"/>
      <c r="G69" s="4"/>
      <c r="H69" s="4"/>
      <c r="I69" s="4"/>
      <c r="J69" s="4"/>
      <c r="K69" s="4"/>
      <c r="L69" s="4"/>
      <c r="M69" s="4"/>
      <c r="N69" s="4"/>
      <c r="O69" s="4"/>
      <c r="P69" s="4"/>
      <c r="Q69" s="4"/>
      <c r="R69" s="4"/>
      <c r="S69" s="5"/>
    </row>
    <row r="70" spans="2:19" x14ac:dyDescent="0.3">
      <c r="B70" s="5"/>
      <c r="C70" s="5"/>
      <c r="D70" s="4"/>
      <c r="E70" s="4"/>
      <c r="F70" s="4"/>
      <c r="G70" s="4"/>
      <c r="H70" s="4"/>
      <c r="I70" s="4"/>
      <c r="J70" s="4"/>
      <c r="K70" s="4"/>
      <c r="L70" s="4"/>
      <c r="M70" s="4"/>
      <c r="N70" s="4"/>
      <c r="O70" s="4"/>
      <c r="P70" s="4"/>
      <c r="Q70" s="4"/>
      <c r="R70" s="4"/>
      <c r="S70" s="5"/>
    </row>
    <row r="71" spans="2:19" x14ac:dyDescent="0.3">
      <c r="B71" s="5"/>
      <c r="C71" s="5"/>
      <c r="D71" s="4"/>
      <c r="E71" s="4"/>
      <c r="F71" s="4"/>
      <c r="G71" s="4"/>
      <c r="H71" s="4"/>
      <c r="I71" s="4"/>
      <c r="J71" s="4"/>
      <c r="K71" s="4"/>
      <c r="L71" s="4"/>
      <c r="M71" s="4"/>
      <c r="N71" s="4"/>
      <c r="O71" s="4"/>
      <c r="P71" s="4"/>
      <c r="Q71" s="4"/>
      <c r="R71" s="4"/>
      <c r="S71" s="5"/>
    </row>
    <row r="72" spans="2:19" x14ac:dyDescent="0.3">
      <c r="B72" s="5"/>
      <c r="C72" s="5"/>
      <c r="D72" s="4"/>
      <c r="E72" s="4"/>
      <c r="F72" s="4"/>
      <c r="G72" s="4"/>
      <c r="H72" s="4"/>
      <c r="I72" s="4"/>
      <c r="J72" s="4"/>
      <c r="K72" s="4"/>
      <c r="L72" s="4"/>
      <c r="M72" s="4"/>
      <c r="N72" s="4"/>
      <c r="O72" s="4"/>
      <c r="P72" s="4"/>
      <c r="Q72" s="4"/>
      <c r="R72" s="4"/>
      <c r="S72" s="5"/>
    </row>
    <row r="73" spans="2:19" x14ac:dyDescent="0.3">
      <c r="B73" s="5"/>
      <c r="C73" s="5"/>
      <c r="D73" s="4"/>
      <c r="E73" s="4"/>
      <c r="F73" s="4"/>
      <c r="G73" s="4"/>
      <c r="H73" s="4"/>
      <c r="I73" s="4"/>
      <c r="J73" s="4"/>
      <c r="K73" s="4"/>
      <c r="L73" s="4"/>
      <c r="M73" s="4"/>
      <c r="N73" s="4"/>
      <c r="O73" s="4"/>
      <c r="P73" s="4"/>
      <c r="Q73" s="4"/>
      <c r="R73" s="4"/>
      <c r="S73" s="5"/>
    </row>
    <row r="74" spans="2:19" x14ac:dyDescent="0.3">
      <c r="B74" s="5"/>
      <c r="C74" s="5"/>
      <c r="D74" s="4"/>
      <c r="E74" s="4"/>
      <c r="F74" s="4"/>
      <c r="G74" s="4"/>
      <c r="H74" s="4"/>
      <c r="I74" s="4"/>
      <c r="J74" s="4"/>
      <c r="K74" s="4"/>
      <c r="L74" s="4"/>
      <c r="M74" s="4"/>
      <c r="N74" s="4"/>
      <c r="O74" s="4"/>
      <c r="P74" s="4"/>
      <c r="Q74" s="4"/>
      <c r="R74" s="4"/>
      <c r="S74" s="5"/>
    </row>
    <row r="75" spans="2:19" x14ac:dyDescent="0.3">
      <c r="B75" s="5"/>
      <c r="C75" s="5"/>
      <c r="D75" s="4"/>
      <c r="E75" s="4"/>
      <c r="F75" s="4"/>
      <c r="G75" s="4"/>
      <c r="H75" s="4"/>
      <c r="I75" s="4"/>
      <c r="J75" s="4"/>
      <c r="K75" s="4"/>
      <c r="L75" s="4"/>
      <c r="M75" s="4"/>
      <c r="N75" s="4"/>
      <c r="O75" s="4"/>
      <c r="P75" s="4"/>
      <c r="Q75" s="4"/>
      <c r="R75" s="4"/>
      <c r="S75" s="5"/>
    </row>
    <row r="76" spans="2:19" ht="15" thickBot="1" x14ac:dyDescent="0.35">
      <c r="B76" s="5"/>
      <c r="C76" s="5"/>
      <c r="D76" s="4"/>
      <c r="E76" s="4"/>
      <c r="F76" s="4"/>
      <c r="G76" s="4"/>
      <c r="H76" s="4"/>
      <c r="I76" s="4"/>
      <c r="J76" s="4"/>
      <c r="K76" s="4"/>
      <c r="L76" s="4"/>
      <c r="M76" s="4"/>
      <c r="N76" s="4"/>
      <c r="O76" s="4"/>
      <c r="P76" s="4"/>
      <c r="Q76" s="4"/>
      <c r="R76" s="4"/>
      <c r="S76" s="5"/>
    </row>
    <row r="77" spans="2:19" ht="32.4" thickTop="1" thickBot="1" x14ac:dyDescent="0.35">
      <c r="B77" s="5"/>
      <c r="C77" s="405" t="s">
        <v>137</v>
      </c>
      <c r="D77" s="406"/>
      <c r="E77" s="65" t="s">
        <v>81</v>
      </c>
      <c r="F77" s="65" t="s">
        <v>82</v>
      </c>
      <c r="G77" s="65" t="s">
        <v>83</v>
      </c>
      <c r="H77" s="65" t="s">
        <v>84</v>
      </c>
      <c r="I77" s="65" t="s">
        <v>85</v>
      </c>
      <c r="J77" s="61" t="s">
        <v>86</v>
      </c>
      <c r="K77" s="61" t="s">
        <v>87</v>
      </c>
      <c r="L77" s="61" t="s">
        <v>88</v>
      </c>
      <c r="M77" s="61" t="s">
        <v>89</v>
      </c>
      <c r="N77" s="62" t="s">
        <v>90</v>
      </c>
      <c r="O77" s="62" t="s">
        <v>91</v>
      </c>
      <c r="P77" s="62" t="s">
        <v>92</v>
      </c>
      <c r="Q77" s="62" t="s">
        <v>220</v>
      </c>
      <c r="R77" s="62" t="s">
        <v>472</v>
      </c>
      <c r="S77" s="5"/>
    </row>
    <row r="78" spans="2:19" ht="19.2" thickTop="1" thickBot="1" x14ac:dyDescent="0.35">
      <c r="B78" s="5"/>
      <c r="C78" s="164" t="s">
        <v>99</v>
      </c>
      <c r="D78" s="168" t="s">
        <v>2</v>
      </c>
      <c r="E78" s="116">
        <f>'Monthly_Actual_Forecasted Data'!T261</f>
        <v>0</v>
      </c>
      <c r="F78" s="116">
        <f>'Monthly_Actual_Forecasted Data'!T530</f>
        <v>0</v>
      </c>
      <c r="G78" s="116">
        <f>'Monthly_Actual_Forecasted Data'!T802</f>
        <v>0</v>
      </c>
      <c r="H78" s="116">
        <f>'Monthly_Actual_Forecasted Data'!T1071</f>
        <v>0</v>
      </c>
      <c r="I78" s="116">
        <f>'Monthly_Actual_Forecasted Data'!T1340</f>
        <v>0</v>
      </c>
      <c r="J78" s="116">
        <f t="shared" ref="J78:R78" si="18">(I23+I29+I30+I31)*($D$19+J24)</f>
        <v>0</v>
      </c>
      <c r="K78" s="116">
        <f t="shared" si="18"/>
        <v>0</v>
      </c>
      <c r="L78" s="116">
        <f t="shared" si="18"/>
        <v>0</v>
      </c>
      <c r="M78" s="116">
        <f t="shared" si="18"/>
        <v>0</v>
      </c>
      <c r="N78" s="116">
        <f t="shared" si="18"/>
        <v>0</v>
      </c>
      <c r="O78" s="116">
        <f t="shared" si="18"/>
        <v>0</v>
      </c>
      <c r="P78" s="119">
        <f t="shared" si="18"/>
        <v>0</v>
      </c>
      <c r="Q78" s="119">
        <f t="shared" si="18"/>
        <v>0</v>
      </c>
      <c r="R78" s="119">
        <f t="shared" si="18"/>
        <v>0</v>
      </c>
      <c r="S78" s="5"/>
    </row>
    <row r="79" spans="2:19" ht="16.8" thickTop="1" thickBot="1" x14ac:dyDescent="0.35">
      <c r="B79" s="5"/>
      <c r="C79" s="301" t="s">
        <v>476</v>
      </c>
      <c r="D79" s="168" t="s">
        <v>2</v>
      </c>
      <c r="E79" s="343">
        <f>'Monthly_Actual_Forecasted Data'!T262</f>
        <v>0</v>
      </c>
      <c r="F79" s="343">
        <f>'Monthly_Actual_Forecasted Data'!T531</f>
        <v>0</v>
      </c>
      <c r="G79" s="343">
        <f>'Monthly_Actual_Forecasted Data'!T803</f>
        <v>0</v>
      </c>
      <c r="H79" s="343">
        <f>'Monthly_Actual_Forecasted Data'!T1072</f>
        <v>0</v>
      </c>
      <c r="I79" s="343">
        <f>'Monthly_Actual_Forecasted Data'!T1341</f>
        <v>0</v>
      </c>
      <c r="J79" s="343">
        <v>0</v>
      </c>
      <c r="K79" s="343">
        <v>0</v>
      </c>
      <c r="L79" s="343">
        <v>0</v>
      </c>
      <c r="M79" s="343">
        <v>0</v>
      </c>
      <c r="N79" s="343">
        <v>0</v>
      </c>
      <c r="O79" s="343">
        <v>0</v>
      </c>
      <c r="P79" s="344">
        <v>0</v>
      </c>
      <c r="Q79" s="344">
        <v>0</v>
      </c>
      <c r="R79" s="344">
        <v>0</v>
      </c>
      <c r="S79" s="5"/>
    </row>
    <row r="80" spans="2:19" ht="16.8" thickTop="1" thickBot="1" x14ac:dyDescent="0.35">
      <c r="B80" s="5"/>
      <c r="C80" s="167" t="s">
        <v>432</v>
      </c>
      <c r="D80" s="168" t="s">
        <v>2</v>
      </c>
      <c r="E80" s="116">
        <f>'Monthly_Actual_Forecasted Data'!T263</f>
        <v>0</v>
      </c>
      <c r="F80" s="116">
        <f>'Monthly_Actual_Forecasted Data'!T532</f>
        <v>0</v>
      </c>
      <c r="G80" s="116">
        <f>'Monthly_Actual_Forecasted Data'!T804</f>
        <v>0</v>
      </c>
      <c r="H80" s="116">
        <f>'Monthly_Actual_Forecasted Data'!T1073</f>
        <v>0</v>
      </c>
      <c r="I80" s="116">
        <f>'Monthly_Actual_Forecasted Data'!T1342</f>
        <v>0</v>
      </c>
      <c r="J80" s="116">
        <f>ROUNDDOWN((J28+I81),0)</f>
        <v>0</v>
      </c>
      <c r="K80" s="116">
        <f t="shared" ref="K80:R80" si="19">ROUNDDOWN((K28+J81),0)</f>
        <v>0</v>
      </c>
      <c r="L80" s="116">
        <f t="shared" si="19"/>
        <v>0</v>
      </c>
      <c r="M80" s="116">
        <f t="shared" si="19"/>
        <v>0</v>
      </c>
      <c r="N80" s="116">
        <f t="shared" si="19"/>
        <v>0</v>
      </c>
      <c r="O80" s="116">
        <f t="shared" si="19"/>
        <v>0</v>
      </c>
      <c r="P80" s="119">
        <f t="shared" si="19"/>
        <v>0</v>
      </c>
      <c r="Q80" s="119">
        <f t="shared" si="19"/>
        <v>0</v>
      </c>
      <c r="R80" s="119">
        <f t="shared" si="19"/>
        <v>0</v>
      </c>
      <c r="S80" s="5"/>
    </row>
    <row r="81" spans="2:19" ht="16.8" thickTop="1" thickBot="1" x14ac:dyDescent="0.35">
      <c r="B81" s="5"/>
      <c r="C81" s="301" t="s">
        <v>478</v>
      </c>
      <c r="D81" s="168" t="s">
        <v>2</v>
      </c>
      <c r="E81" s="343">
        <f>'Monthly_Actual_Forecasted Data'!T264</f>
        <v>0</v>
      </c>
      <c r="F81" s="343">
        <f>'Monthly_Actual_Forecasted Data'!T533</f>
        <v>0</v>
      </c>
      <c r="G81" s="343">
        <f>'Monthly_Actual_Forecasted Data'!T805</f>
        <v>0</v>
      </c>
      <c r="H81" s="343">
        <f>'Monthly_Actual_Forecasted Data'!T1074</f>
        <v>0</v>
      </c>
      <c r="I81" s="343">
        <f>'Monthly_Actual_Forecasted Data'!T1343</f>
        <v>0</v>
      </c>
      <c r="J81" s="343">
        <f>J28+I81-J80</f>
        <v>0</v>
      </c>
      <c r="K81" s="343">
        <f t="shared" ref="K81:R81" si="20">K28+J81-K80</f>
        <v>0</v>
      </c>
      <c r="L81" s="343">
        <f t="shared" si="20"/>
        <v>0</v>
      </c>
      <c r="M81" s="343">
        <f t="shared" si="20"/>
        <v>0</v>
      </c>
      <c r="N81" s="343">
        <f t="shared" si="20"/>
        <v>0</v>
      </c>
      <c r="O81" s="343">
        <f t="shared" si="20"/>
        <v>0</v>
      </c>
      <c r="P81" s="344">
        <f t="shared" si="20"/>
        <v>0</v>
      </c>
      <c r="Q81" s="344">
        <f t="shared" si="20"/>
        <v>0</v>
      </c>
      <c r="R81" s="344">
        <f t="shared" si="20"/>
        <v>0</v>
      </c>
      <c r="S81" s="5"/>
    </row>
    <row r="82" spans="2:19" ht="16.8" thickTop="1" thickBot="1" x14ac:dyDescent="0.35">
      <c r="B82" s="5"/>
      <c r="C82" s="167" t="s">
        <v>132</v>
      </c>
      <c r="D82" s="168" t="s">
        <v>2</v>
      </c>
      <c r="E82" s="116">
        <f>'Monthly_Actual_Forecasted Data'!T265</f>
        <v>0</v>
      </c>
      <c r="F82" s="116">
        <f>'Monthly_Actual_Forecasted Data'!T534</f>
        <v>0</v>
      </c>
      <c r="G82" s="116">
        <f>'Monthly_Actual_Forecasted Data'!T806</f>
        <v>0</v>
      </c>
      <c r="H82" s="116">
        <f>'Monthly_Actual_Forecasted Data'!T1075</f>
        <v>0</v>
      </c>
      <c r="I82" s="116">
        <f>'Monthly_Actual_Forecasted Data'!T1344</f>
        <v>0</v>
      </c>
      <c r="J82" s="116">
        <f>ROUNDDOWN((J29+I83),0)</f>
        <v>0</v>
      </c>
      <c r="K82" s="116">
        <f t="shared" ref="K82:R82" si="21">ROUNDDOWN((K29+J83),0)</f>
        <v>0</v>
      </c>
      <c r="L82" s="116">
        <f t="shared" si="21"/>
        <v>0</v>
      </c>
      <c r="M82" s="116">
        <f t="shared" si="21"/>
        <v>0</v>
      </c>
      <c r="N82" s="116">
        <f t="shared" si="21"/>
        <v>0</v>
      </c>
      <c r="O82" s="116">
        <f t="shared" si="21"/>
        <v>0</v>
      </c>
      <c r="P82" s="119">
        <f t="shared" si="21"/>
        <v>0</v>
      </c>
      <c r="Q82" s="119">
        <f t="shared" si="21"/>
        <v>0</v>
      </c>
      <c r="R82" s="119">
        <f t="shared" si="21"/>
        <v>0</v>
      </c>
      <c r="S82" s="5"/>
    </row>
    <row r="83" spans="2:19" ht="16.8" thickTop="1" thickBot="1" x14ac:dyDescent="0.35">
      <c r="B83" s="5"/>
      <c r="C83" s="301" t="s">
        <v>479</v>
      </c>
      <c r="D83" s="168" t="s">
        <v>2</v>
      </c>
      <c r="E83" s="343">
        <f>'Monthly_Actual_Forecasted Data'!T266</f>
        <v>0</v>
      </c>
      <c r="F83" s="343">
        <f>'Monthly_Actual_Forecasted Data'!T535</f>
        <v>0</v>
      </c>
      <c r="G83" s="343">
        <f>'Monthly_Actual_Forecasted Data'!T807</f>
        <v>0</v>
      </c>
      <c r="H83" s="343">
        <f>'Monthly_Actual_Forecasted Data'!T1076</f>
        <v>0</v>
      </c>
      <c r="I83" s="343">
        <f>'Monthly_Actual_Forecasted Data'!T1345</f>
        <v>0</v>
      </c>
      <c r="J83" s="343">
        <f>J29+I83-J82</f>
        <v>0</v>
      </c>
      <c r="K83" s="343">
        <f t="shared" ref="K83:R83" si="22">K29+J83-K82</f>
        <v>0</v>
      </c>
      <c r="L83" s="343">
        <f t="shared" si="22"/>
        <v>0</v>
      </c>
      <c r="M83" s="343">
        <f t="shared" si="22"/>
        <v>0</v>
      </c>
      <c r="N83" s="343">
        <f t="shared" si="22"/>
        <v>0</v>
      </c>
      <c r="O83" s="343">
        <f t="shared" si="22"/>
        <v>0</v>
      </c>
      <c r="P83" s="344">
        <f t="shared" si="22"/>
        <v>0</v>
      </c>
      <c r="Q83" s="344">
        <f t="shared" si="22"/>
        <v>0</v>
      </c>
      <c r="R83" s="344">
        <f t="shared" si="22"/>
        <v>0</v>
      </c>
      <c r="S83" s="5"/>
    </row>
    <row r="84" spans="2:19" ht="16.8" thickTop="1" thickBot="1" x14ac:dyDescent="0.35">
      <c r="B84" s="5"/>
      <c r="C84" s="167" t="s">
        <v>93</v>
      </c>
      <c r="D84" s="168" t="s">
        <v>2</v>
      </c>
      <c r="E84" s="116">
        <f>'Monthly_Actual_Forecasted Data'!T267</f>
        <v>0</v>
      </c>
      <c r="F84" s="116">
        <f>'Monthly_Actual_Forecasted Data'!T536</f>
        <v>0</v>
      </c>
      <c r="G84" s="116">
        <f>'Monthly_Actual_Forecasted Data'!T808</f>
        <v>0</v>
      </c>
      <c r="H84" s="116">
        <f>'Monthly_Actual_Forecasted Data'!T1077</f>
        <v>0</v>
      </c>
      <c r="I84" s="116">
        <f>'Monthly_Actual_Forecasted Data'!T1346</f>
        <v>0</v>
      </c>
      <c r="J84" s="116">
        <f>ROUNDDOWN((J30+I85),0)</f>
        <v>0</v>
      </c>
      <c r="K84" s="116">
        <f t="shared" ref="K84:R84" si="23">ROUNDDOWN((K30+J85),0)</f>
        <v>0</v>
      </c>
      <c r="L84" s="116">
        <f t="shared" si="23"/>
        <v>0</v>
      </c>
      <c r="M84" s="116">
        <f t="shared" si="23"/>
        <v>0</v>
      </c>
      <c r="N84" s="116">
        <f t="shared" si="23"/>
        <v>0</v>
      </c>
      <c r="O84" s="116">
        <f t="shared" si="23"/>
        <v>0</v>
      </c>
      <c r="P84" s="119">
        <f t="shared" si="23"/>
        <v>0</v>
      </c>
      <c r="Q84" s="119">
        <f t="shared" si="23"/>
        <v>0</v>
      </c>
      <c r="R84" s="119">
        <f t="shared" si="23"/>
        <v>0</v>
      </c>
      <c r="S84" s="5"/>
    </row>
    <row r="85" spans="2:19" ht="16.8" thickTop="1" thickBot="1" x14ac:dyDescent="0.35">
      <c r="B85" s="5"/>
      <c r="C85" s="301" t="s">
        <v>480</v>
      </c>
      <c r="D85" s="168" t="s">
        <v>2</v>
      </c>
      <c r="E85" s="343">
        <f>'Monthly_Actual_Forecasted Data'!T268</f>
        <v>0</v>
      </c>
      <c r="F85" s="343">
        <f>'Monthly_Actual_Forecasted Data'!T537</f>
        <v>0</v>
      </c>
      <c r="G85" s="343">
        <f>'Monthly_Actual_Forecasted Data'!T809</f>
        <v>0</v>
      </c>
      <c r="H85" s="343">
        <f>'Monthly_Actual_Forecasted Data'!T1078</f>
        <v>0</v>
      </c>
      <c r="I85" s="343">
        <f>'Monthly_Actual_Forecasted Data'!T1347</f>
        <v>0</v>
      </c>
      <c r="J85" s="343">
        <f>J30+I85-J84</f>
        <v>0</v>
      </c>
      <c r="K85" s="343">
        <f t="shared" ref="K85:R85" si="24">K30+J85-K84</f>
        <v>0</v>
      </c>
      <c r="L85" s="343">
        <f t="shared" si="24"/>
        <v>0</v>
      </c>
      <c r="M85" s="343">
        <f t="shared" si="24"/>
        <v>0</v>
      </c>
      <c r="N85" s="343">
        <f t="shared" si="24"/>
        <v>0</v>
      </c>
      <c r="O85" s="343">
        <f t="shared" si="24"/>
        <v>0</v>
      </c>
      <c r="P85" s="344">
        <f t="shared" si="24"/>
        <v>0</v>
      </c>
      <c r="Q85" s="344">
        <f t="shared" si="24"/>
        <v>0</v>
      </c>
      <c r="R85" s="344">
        <f t="shared" si="24"/>
        <v>0</v>
      </c>
      <c r="S85" s="5"/>
    </row>
    <row r="86" spans="2:19" ht="16.8" thickTop="1" thickBot="1" x14ac:dyDescent="0.35">
      <c r="B86" s="5"/>
      <c r="C86" s="167" t="s">
        <v>128</v>
      </c>
      <c r="D86" s="168" t="s">
        <v>2</v>
      </c>
      <c r="E86" s="116">
        <f>'Monthly_Actual_Forecasted Data'!T269</f>
        <v>0</v>
      </c>
      <c r="F86" s="116">
        <f>'Monthly_Actual_Forecasted Data'!T538</f>
        <v>0</v>
      </c>
      <c r="G86" s="116">
        <f>'Monthly_Actual_Forecasted Data'!T810</f>
        <v>0</v>
      </c>
      <c r="H86" s="116">
        <f>'Monthly_Actual_Forecasted Data'!T1079</f>
        <v>0</v>
      </c>
      <c r="I86" s="116">
        <f>'Monthly_Actual_Forecasted Data'!T1348</f>
        <v>0</v>
      </c>
      <c r="J86" s="116">
        <f>ROUNDDOWN((J31+I87),0)</f>
        <v>0</v>
      </c>
      <c r="K86" s="116">
        <f t="shared" ref="K86:R86" si="25">ROUNDDOWN((K31+J87),0)</f>
        <v>0</v>
      </c>
      <c r="L86" s="116">
        <f t="shared" si="25"/>
        <v>0</v>
      </c>
      <c r="M86" s="116">
        <f t="shared" si="25"/>
        <v>0</v>
      </c>
      <c r="N86" s="116">
        <f t="shared" si="25"/>
        <v>0</v>
      </c>
      <c r="O86" s="116">
        <f t="shared" si="25"/>
        <v>0</v>
      </c>
      <c r="P86" s="119">
        <f t="shared" si="25"/>
        <v>0</v>
      </c>
      <c r="Q86" s="119">
        <f t="shared" si="25"/>
        <v>0</v>
      </c>
      <c r="R86" s="119">
        <f t="shared" si="25"/>
        <v>0</v>
      </c>
      <c r="S86" s="5"/>
    </row>
    <row r="87" spans="2:19" ht="16.8" thickTop="1" thickBot="1" x14ac:dyDescent="0.35">
      <c r="B87" s="5"/>
      <c r="C87" s="301" t="s">
        <v>481</v>
      </c>
      <c r="D87" s="168" t="s">
        <v>2</v>
      </c>
      <c r="E87" s="343">
        <f>'Monthly_Actual_Forecasted Data'!T270</f>
        <v>0</v>
      </c>
      <c r="F87" s="343">
        <f>'Monthly_Actual_Forecasted Data'!T539</f>
        <v>0</v>
      </c>
      <c r="G87" s="343">
        <f>'Monthly_Actual_Forecasted Data'!T811</f>
        <v>0</v>
      </c>
      <c r="H87" s="343">
        <f>'Monthly_Actual_Forecasted Data'!T1080</f>
        <v>0</v>
      </c>
      <c r="I87" s="343">
        <f>'Monthly_Actual_Forecasted Data'!T1349</f>
        <v>0</v>
      </c>
      <c r="J87" s="343">
        <f>J31+I87-J86</f>
        <v>0</v>
      </c>
      <c r="K87" s="343">
        <f t="shared" ref="K87:R87" si="26">K31+J87-K86</f>
        <v>0</v>
      </c>
      <c r="L87" s="343">
        <f t="shared" si="26"/>
        <v>0</v>
      </c>
      <c r="M87" s="343">
        <f t="shared" si="26"/>
        <v>0</v>
      </c>
      <c r="N87" s="343">
        <f t="shared" si="26"/>
        <v>0</v>
      </c>
      <c r="O87" s="343">
        <f t="shared" si="26"/>
        <v>0</v>
      </c>
      <c r="P87" s="344">
        <f t="shared" si="26"/>
        <v>0</v>
      </c>
      <c r="Q87" s="344">
        <f t="shared" si="26"/>
        <v>0</v>
      </c>
      <c r="R87" s="344">
        <f t="shared" si="26"/>
        <v>0</v>
      </c>
      <c r="S87" s="5"/>
    </row>
    <row r="88" spans="2:19" ht="16.8" thickTop="1" thickBot="1" x14ac:dyDescent="0.35">
      <c r="B88" s="5"/>
      <c r="C88" s="167" t="s">
        <v>72</v>
      </c>
      <c r="D88" s="168" t="s">
        <v>2</v>
      </c>
      <c r="E88" s="116">
        <f>'Monthly_Actual_Forecasted Data'!T271</f>
        <v>0</v>
      </c>
      <c r="F88" s="116">
        <f>'Monthly_Actual_Forecasted Data'!T540</f>
        <v>0</v>
      </c>
      <c r="G88" s="116">
        <f>'Monthly_Actual_Forecasted Data'!T812</f>
        <v>0</v>
      </c>
      <c r="H88" s="116">
        <f>'Monthly_Actual_Forecasted Data'!T1081</f>
        <v>0</v>
      </c>
      <c r="I88" s="116">
        <f>'Monthly_Actual_Forecasted Data'!T1350</f>
        <v>0</v>
      </c>
      <c r="J88" s="116">
        <f>J$23*J$104</f>
        <v>0</v>
      </c>
      <c r="K88" s="116">
        <f t="shared" ref="K88:R88" si="27">K$23*K$104</f>
        <v>0</v>
      </c>
      <c r="L88" s="116">
        <f t="shared" si="27"/>
        <v>0</v>
      </c>
      <c r="M88" s="116">
        <f t="shared" si="27"/>
        <v>0</v>
      </c>
      <c r="N88" s="116">
        <f t="shared" si="27"/>
        <v>0</v>
      </c>
      <c r="O88" s="116">
        <f t="shared" si="27"/>
        <v>0</v>
      </c>
      <c r="P88" s="119">
        <f t="shared" si="27"/>
        <v>0</v>
      </c>
      <c r="Q88" s="119">
        <f t="shared" si="27"/>
        <v>0</v>
      </c>
      <c r="R88" s="119">
        <f t="shared" si="27"/>
        <v>0</v>
      </c>
      <c r="S88" s="5"/>
    </row>
    <row r="89" spans="2:19" ht="16.8" thickTop="1" thickBot="1" x14ac:dyDescent="0.35">
      <c r="B89" s="5"/>
      <c r="C89" s="301" t="s">
        <v>135</v>
      </c>
      <c r="D89" s="168" t="s">
        <v>2</v>
      </c>
      <c r="E89" s="343">
        <f>'Monthly_Actual_Forecasted Data'!T272</f>
        <v>0</v>
      </c>
      <c r="F89" s="343">
        <f>'Monthly_Actual_Forecasted Data'!T541</f>
        <v>0</v>
      </c>
      <c r="G89" s="343">
        <f>'Monthly_Actual_Forecasted Data'!T813</f>
        <v>0</v>
      </c>
      <c r="H89" s="343">
        <f>'Monthly_Actual_Forecasted Data'!T1082</f>
        <v>0</v>
      </c>
      <c r="I89" s="343">
        <f>'Monthly_Actual_Forecasted Data'!T1351</f>
        <v>0</v>
      </c>
      <c r="J89" s="343">
        <f>J88+I89-J33</f>
        <v>0</v>
      </c>
      <c r="K89" s="343">
        <f t="shared" ref="K89:R89" si="28">K88+J89-K33</f>
        <v>0</v>
      </c>
      <c r="L89" s="343">
        <f t="shared" si="28"/>
        <v>0</v>
      </c>
      <c r="M89" s="343">
        <f t="shared" si="28"/>
        <v>0</v>
      </c>
      <c r="N89" s="343">
        <f t="shared" si="28"/>
        <v>0</v>
      </c>
      <c r="O89" s="343">
        <f t="shared" si="28"/>
        <v>0</v>
      </c>
      <c r="P89" s="344">
        <f t="shared" si="28"/>
        <v>0</v>
      </c>
      <c r="Q89" s="344">
        <f t="shared" si="28"/>
        <v>0</v>
      </c>
      <c r="R89" s="344">
        <f t="shared" si="28"/>
        <v>0</v>
      </c>
      <c r="S89" s="5"/>
    </row>
    <row r="90" spans="2:19" ht="16.8" thickTop="1" thickBot="1" x14ac:dyDescent="0.35">
      <c r="B90" s="5"/>
      <c r="C90" s="302" t="s">
        <v>73</v>
      </c>
      <c r="D90" s="168" t="s">
        <v>2</v>
      </c>
      <c r="E90" s="116">
        <f>'Monthly_Actual_Forecasted Data'!T273</f>
        <v>0</v>
      </c>
      <c r="F90" s="116">
        <f>'Monthly_Actual_Forecasted Data'!T542</f>
        <v>0</v>
      </c>
      <c r="G90" s="116">
        <f>'Monthly_Actual_Forecasted Data'!T814</f>
        <v>0</v>
      </c>
      <c r="H90" s="116">
        <f>'Monthly_Actual_Forecasted Data'!T1083</f>
        <v>0</v>
      </c>
      <c r="I90" s="116">
        <f>'Monthly_Actual_Forecasted Data'!T1352</f>
        <v>0</v>
      </c>
      <c r="J90" s="116">
        <f>SUM(J28,J29,J30,J31,J32)+J88</f>
        <v>0</v>
      </c>
      <c r="K90" s="116">
        <f t="shared" ref="K90:R90" si="29">SUM(K28,K29,K30,K31,K32)+K88</f>
        <v>0</v>
      </c>
      <c r="L90" s="116">
        <f t="shared" si="29"/>
        <v>0</v>
      </c>
      <c r="M90" s="116">
        <f t="shared" si="29"/>
        <v>0</v>
      </c>
      <c r="N90" s="116">
        <f t="shared" si="29"/>
        <v>0</v>
      </c>
      <c r="O90" s="116">
        <f t="shared" si="29"/>
        <v>0</v>
      </c>
      <c r="P90" s="119">
        <f t="shared" si="29"/>
        <v>0</v>
      </c>
      <c r="Q90" s="119">
        <f t="shared" si="29"/>
        <v>0</v>
      </c>
      <c r="R90" s="119">
        <f t="shared" si="29"/>
        <v>0</v>
      </c>
      <c r="S90" s="5"/>
    </row>
    <row r="91" spans="2:19" ht="16.8" thickTop="1" thickBot="1" x14ac:dyDescent="0.35">
      <c r="B91" s="5"/>
      <c r="C91" s="303" t="s">
        <v>136</v>
      </c>
      <c r="D91" s="168" t="s">
        <v>2</v>
      </c>
      <c r="E91" s="353">
        <f>'Monthly_Actual_Forecasted Data'!T274</f>
        <v>0</v>
      </c>
      <c r="F91" s="353">
        <f>'Monthly_Actual_Forecasted Data'!T543</f>
        <v>0</v>
      </c>
      <c r="G91" s="353">
        <f>'Monthly_Actual_Forecasted Data'!T815</f>
        <v>0</v>
      </c>
      <c r="H91" s="353">
        <f>'Monthly_Actual_Forecasted Data'!T1084</f>
        <v>0</v>
      </c>
      <c r="I91" s="353">
        <f>'Monthly_Actual_Forecasted Data'!T1353</f>
        <v>0</v>
      </c>
      <c r="J91" s="353">
        <f>J90+I91-J34</f>
        <v>0</v>
      </c>
      <c r="K91" s="353">
        <f t="shared" ref="K91:R91" si="30">K90+J91-K34</f>
        <v>0</v>
      </c>
      <c r="L91" s="353">
        <f t="shared" si="30"/>
        <v>0</v>
      </c>
      <c r="M91" s="353">
        <f t="shared" si="30"/>
        <v>0</v>
      </c>
      <c r="N91" s="353">
        <f t="shared" si="30"/>
        <v>0</v>
      </c>
      <c r="O91" s="353">
        <f t="shared" si="30"/>
        <v>0</v>
      </c>
      <c r="P91" s="354">
        <f t="shared" si="30"/>
        <v>0</v>
      </c>
      <c r="Q91" s="354">
        <f t="shared" si="30"/>
        <v>0</v>
      </c>
      <c r="R91" s="354">
        <f t="shared" si="30"/>
        <v>0</v>
      </c>
      <c r="S91" s="5"/>
    </row>
    <row r="92" spans="2:19" ht="16.2" thickTop="1" x14ac:dyDescent="0.3">
      <c r="B92" s="5"/>
      <c r="C92" s="240"/>
      <c r="D92" s="241"/>
      <c r="E92" s="242"/>
      <c r="F92" s="242"/>
      <c r="G92" s="242"/>
      <c r="H92" s="242"/>
      <c r="I92" s="242"/>
      <c r="J92" s="242"/>
      <c r="K92" s="242"/>
      <c r="L92" s="242"/>
      <c r="M92" s="242"/>
      <c r="N92" s="242"/>
      <c r="O92" s="242"/>
      <c r="P92" s="242"/>
      <c r="Q92" s="242"/>
      <c r="R92" s="242"/>
      <c r="S92" s="5"/>
    </row>
    <row r="93" spans="2:19" ht="15" thickBot="1" x14ac:dyDescent="0.35">
      <c r="B93" s="5"/>
      <c r="C93" s="5"/>
      <c r="D93" s="110"/>
      <c r="E93" s="111"/>
      <c r="F93" s="111"/>
      <c r="G93" s="352"/>
      <c r="H93" s="111"/>
      <c r="I93" s="111"/>
      <c r="J93" s="111"/>
      <c r="K93" s="111" t="s">
        <v>482</v>
      </c>
      <c r="L93" s="111"/>
      <c r="M93" s="111"/>
      <c r="N93" s="111"/>
      <c r="O93" s="111"/>
      <c r="P93" s="4"/>
      <c r="Q93" s="4"/>
      <c r="R93" s="4"/>
      <c r="S93" s="5"/>
    </row>
    <row r="94" spans="2:19" hidden="1" x14ac:dyDescent="0.3">
      <c r="B94" s="5"/>
      <c r="C94" s="5"/>
      <c r="D94" s="110"/>
      <c r="E94" s="111"/>
      <c r="F94" s="111"/>
      <c r="G94" s="111"/>
      <c r="H94" s="111"/>
      <c r="I94" s="111"/>
      <c r="J94" s="111"/>
      <c r="K94" s="111"/>
      <c r="L94" s="111"/>
      <c r="M94" s="111"/>
      <c r="N94" s="111"/>
      <c r="O94" s="111"/>
      <c r="P94" s="4"/>
      <c r="Q94" s="4"/>
      <c r="R94" s="4"/>
      <c r="S94" s="5"/>
    </row>
    <row r="95" spans="2:19" hidden="1" x14ac:dyDescent="0.3">
      <c r="B95" s="5"/>
      <c r="C95" s="20" t="s">
        <v>488</v>
      </c>
      <c r="D95" s="4"/>
      <c r="E95" s="111"/>
      <c r="F95" s="4"/>
      <c r="G95" s="4"/>
      <c r="H95" s="4"/>
      <c r="I95" s="214"/>
      <c r="J95" s="214"/>
      <c r="K95" s="214"/>
      <c r="L95" s="214"/>
      <c r="M95" s="214"/>
      <c r="N95" s="214"/>
      <c r="O95" s="214"/>
      <c r="P95" s="214"/>
      <c r="Q95" s="214"/>
      <c r="R95" s="214"/>
      <c r="S95" s="5"/>
    </row>
    <row r="96" spans="2:19" hidden="1" x14ac:dyDescent="0.3">
      <c r="B96" s="5"/>
      <c r="C96" s="20" t="s">
        <v>74</v>
      </c>
      <c r="D96" s="4"/>
      <c r="E96" s="111"/>
      <c r="F96" s="4"/>
      <c r="G96" s="4"/>
      <c r="H96" s="4"/>
      <c r="I96" s="4"/>
      <c r="J96" s="4"/>
      <c r="K96" s="4"/>
      <c r="L96" s="4"/>
      <c r="M96" s="4"/>
      <c r="N96" s="4"/>
      <c r="O96" s="4"/>
      <c r="P96" s="4"/>
      <c r="Q96" s="4"/>
      <c r="R96" s="4"/>
      <c r="S96" s="5"/>
    </row>
    <row r="97" spans="2:19" hidden="1" x14ac:dyDescent="0.3">
      <c r="B97" s="5"/>
      <c r="C97" s="20" t="s">
        <v>123</v>
      </c>
      <c r="D97" s="4"/>
      <c r="E97" s="4"/>
      <c r="F97" s="4"/>
      <c r="G97" s="4"/>
      <c r="H97" s="4"/>
      <c r="I97" s="4"/>
      <c r="J97" s="4"/>
      <c r="K97" s="4"/>
      <c r="L97" s="4"/>
      <c r="M97" s="4"/>
      <c r="N97" s="4"/>
      <c r="O97" s="4"/>
      <c r="P97" s="4"/>
      <c r="Q97" s="4"/>
      <c r="R97" s="4"/>
      <c r="S97" s="5"/>
    </row>
    <row r="98" spans="2:19" hidden="1" x14ac:dyDescent="0.3">
      <c r="B98" s="5"/>
      <c r="C98" s="20" t="s">
        <v>129</v>
      </c>
      <c r="D98" s="4"/>
      <c r="E98" s="4"/>
      <c r="F98" s="4"/>
      <c r="G98" s="4"/>
      <c r="H98" s="4"/>
      <c r="I98" s="4"/>
      <c r="J98" s="4"/>
      <c r="K98" s="4"/>
      <c r="L98" s="4"/>
      <c r="M98" s="4"/>
      <c r="N98" s="4"/>
      <c r="O98" s="4"/>
      <c r="P98" s="4"/>
      <c r="Q98" s="4"/>
      <c r="R98" s="4"/>
      <c r="S98" s="5"/>
    </row>
    <row r="99" spans="2:19" hidden="1" x14ac:dyDescent="0.3">
      <c r="B99" s="5"/>
      <c r="C99" s="20" t="s">
        <v>124</v>
      </c>
      <c r="D99" s="4"/>
      <c r="E99" s="4"/>
      <c r="F99" s="4"/>
      <c r="G99" s="4"/>
      <c r="H99" s="4"/>
      <c r="I99" s="4"/>
      <c r="J99" s="4"/>
      <c r="K99" s="4"/>
      <c r="L99" s="4"/>
      <c r="M99" s="4"/>
      <c r="N99" s="4"/>
      <c r="O99" s="4"/>
      <c r="P99" s="4"/>
      <c r="Q99" s="4"/>
      <c r="R99" s="4"/>
      <c r="S99" s="5"/>
    </row>
    <row r="100" spans="2:19" hidden="1" x14ac:dyDescent="0.3">
      <c r="B100" s="5"/>
      <c r="C100" s="20" t="s">
        <v>125</v>
      </c>
      <c r="D100" s="4"/>
      <c r="E100" s="4"/>
      <c r="F100" s="4"/>
      <c r="G100" s="4"/>
      <c r="H100" s="4"/>
      <c r="I100" s="4"/>
      <c r="J100" s="4"/>
      <c r="K100" s="4"/>
      <c r="L100" s="4"/>
      <c r="M100" s="4"/>
      <c r="N100" s="4"/>
      <c r="O100" s="4"/>
      <c r="P100" s="4"/>
      <c r="Q100" s="4"/>
      <c r="R100" s="4"/>
      <c r="S100" s="5"/>
    </row>
    <row r="101" spans="2:19" hidden="1" x14ac:dyDescent="0.3">
      <c r="B101" s="5"/>
      <c r="C101" s="20" t="s">
        <v>126</v>
      </c>
      <c r="D101" s="4"/>
      <c r="E101" s="4"/>
      <c r="F101" s="4"/>
      <c r="G101" s="4"/>
      <c r="H101" s="4"/>
      <c r="I101" s="4"/>
      <c r="J101" s="4"/>
      <c r="K101" s="4"/>
      <c r="L101" s="4"/>
      <c r="M101" s="4"/>
      <c r="N101" s="4"/>
      <c r="O101" s="4"/>
      <c r="P101" s="4"/>
      <c r="Q101" s="4"/>
      <c r="R101" s="4"/>
      <c r="S101" s="5"/>
    </row>
    <row r="102" spans="2:19" hidden="1" x14ac:dyDescent="0.3">
      <c r="B102" s="5"/>
      <c r="C102" s="20" t="s">
        <v>127</v>
      </c>
      <c r="D102" s="4"/>
      <c r="E102" s="4"/>
      <c r="F102" s="4"/>
      <c r="G102" s="4"/>
      <c r="H102" s="4"/>
      <c r="I102" s="4"/>
      <c r="J102" s="4"/>
      <c r="K102" s="4"/>
      <c r="L102" s="4"/>
      <c r="M102" s="4"/>
      <c r="N102" s="4"/>
      <c r="O102" s="4"/>
      <c r="P102" s="4"/>
      <c r="Q102" s="4"/>
      <c r="R102" s="4"/>
      <c r="S102" s="5"/>
    </row>
    <row r="103" spans="2:19" hidden="1" x14ac:dyDescent="0.3">
      <c r="B103" s="5"/>
      <c r="C103" s="20" t="s">
        <v>130</v>
      </c>
      <c r="D103" s="4"/>
      <c r="E103" s="4"/>
      <c r="F103" s="4"/>
      <c r="G103" s="4"/>
      <c r="H103" s="4"/>
      <c r="I103" s="4"/>
      <c r="J103" s="4"/>
      <c r="K103" s="4"/>
      <c r="L103" s="4"/>
      <c r="M103" s="4"/>
      <c r="N103" s="4"/>
      <c r="O103" s="4"/>
      <c r="P103" s="4"/>
      <c r="Q103" s="4"/>
      <c r="R103" s="4"/>
      <c r="S103" s="5"/>
    </row>
    <row r="104" spans="2:19" hidden="1" x14ac:dyDescent="0.3">
      <c r="B104" s="5"/>
      <c r="C104" s="329" t="s">
        <v>138</v>
      </c>
      <c r="D104" s="157"/>
      <c r="E104" s="158">
        <f>'Ksub-0'!G10</f>
        <v>3.3405975711931594E-2</v>
      </c>
      <c r="F104" s="158">
        <f>'Ksub-0'!H10</f>
        <v>3.8368475325954568E-2</v>
      </c>
      <c r="G104" s="158">
        <f>'Ksub-0'!I10</f>
        <v>4.8875373715540425E-2</v>
      </c>
      <c r="H104" s="158">
        <f>'Ksub-0'!J10</f>
        <v>3.3093842206810879E-2</v>
      </c>
      <c r="I104" s="158">
        <f>'Ksub-0'!K10</f>
        <v>3.799993865848638E-2</v>
      </c>
      <c r="J104" s="158">
        <f>'Ksub-0'!L10</f>
        <v>3.6509763165410596E-2</v>
      </c>
      <c r="K104" s="158">
        <f>'Ksub-0'!M10</f>
        <v>3.4200760389108624E-2</v>
      </c>
      <c r="L104" s="158">
        <f>'Ksub-0'!N10</f>
        <v>3.2037786876179732E-2</v>
      </c>
      <c r="M104" s="158">
        <f>'Ksub-0'!O10</f>
        <v>3.0011607234626921E-2</v>
      </c>
      <c r="N104" s="158">
        <f>'Ksub-0'!P10</f>
        <v>2.8113570150352162E-2</v>
      </c>
      <c r="O104" s="158">
        <f>'Ksub-0'!Q10</f>
        <v>2.6335571448064685E-2</v>
      </c>
      <c r="P104" s="158">
        <f>'Ksub-0'!R10</f>
        <v>2.4670019488344207E-2</v>
      </c>
      <c r="Q104" s="158">
        <f>'Ksub-0'!S10</f>
        <v>2.3109802753112755E-2</v>
      </c>
      <c r="R104" s="158">
        <f>'Ksub-0'!T10</f>
        <v>2.164825948111251E-2</v>
      </c>
      <c r="S104" s="5"/>
    </row>
    <row r="105" spans="2:19" ht="15" hidden="1" thickBot="1" x14ac:dyDescent="0.35">
      <c r="B105" s="5"/>
      <c r="C105" s="5"/>
      <c r="D105" s="4"/>
      <c r="E105" s="4"/>
      <c r="F105" s="4"/>
      <c r="G105" s="4"/>
      <c r="H105" s="4"/>
      <c r="I105" s="4"/>
      <c r="J105" s="4"/>
      <c r="K105" s="4"/>
      <c r="L105" s="4"/>
      <c r="M105" s="4"/>
      <c r="N105" s="4"/>
      <c r="O105" s="4"/>
      <c r="P105" s="4"/>
      <c r="Q105" s="4"/>
      <c r="R105" s="4"/>
      <c r="S105" s="5"/>
    </row>
    <row r="106" spans="2:19" ht="33" customHeight="1" thickTop="1" thickBot="1" x14ac:dyDescent="0.35">
      <c r="B106" s="5"/>
      <c r="C106" s="403" t="s">
        <v>219</v>
      </c>
      <c r="D106" s="404"/>
      <c r="E106" s="412" t="s">
        <v>211</v>
      </c>
      <c r="F106" s="413"/>
      <c r="G106" s="413"/>
      <c r="H106" s="413"/>
      <c r="I106" s="414"/>
      <c r="J106" s="412" t="s">
        <v>212</v>
      </c>
      <c r="K106" s="413"/>
      <c r="L106" s="413"/>
      <c r="M106" s="413"/>
      <c r="N106" s="414"/>
      <c r="O106" s="412" t="s">
        <v>213</v>
      </c>
      <c r="P106" s="413"/>
      <c r="Q106" s="413"/>
      <c r="R106" s="424"/>
      <c r="S106" s="5"/>
    </row>
    <row r="107" spans="2:19" ht="20.100000000000001" customHeight="1" thickTop="1" thickBot="1" x14ac:dyDescent="0.35">
      <c r="B107" s="5"/>
      <c r="C107" s="418" t="s">
        <v>214</v>
      </c>
      <c r="D107" s="419"/>
      <c r="E107" s="425" t="s">
        <v>423</v>
      </c>
      <c r="F107" s="426"/>
      <c r="G107" s="426"/>
      <c r="H107" s="426"/>
      <c r="I107" s="427"/>
      <c r="J107" s="425" t="s">
        <v>426</v>
      </c>
      <c r="K107" s="426"/>
      <c r="L107" s="426"/>
      <c r="M107" s="426"/>
      <c r="N107" s="427"/>
      <c r="O107" s="425" t="s">
        <v>468</v>
      </c>
      <c r="P107" s="426"/>
      <c r="Q107" s="426"/>
      <c r="R107" s="428"/>
      <c r="S107" s="5"/>
    </row>
    <row r="108" spans="2:19" ht="20.100000000000001" customHeight="1" thickTop="1" thickBot="1" x14ac:dyDescent="0.35">
      <c r="B108" s="5"/>
      <c r="C108" s="418" t="s">
        <v>215</v>
      </c>
      <c r="D108" s="419"/>
      <c r="E108" s="425" t="s">
        <v>424</v>
      </c>
      <c r="F108" s="426"/>
      <c r="G108" s="426"/>
      <c r="H108" s="426"/>
      <c r="I108" s="427"/>
      <c r="J108" s="425" t="s">
        <v>427</v>
      </c>
      <c r="K108" s="426"/>
      <c r="L108" s="426"/>
      <c r="M108" s="426"/>
      <c r="N108" s="427"/>
      <c r="O108" s="425" t="s">
        <v>421</v>
      </c>
      <c r="P108" s="426"/>
      <c r="Q108" s="426"/>
      <c r="R108" s="428"/>
      <c r="S108" s="5"/>
    </row>
    <row r="109" spans="2:19" ht="20.100000000000001" customHeight="1" thickTop="1" thickBot="1" x14ac:dyDescent="0.35">
      <c r="B109" s="5"/>
      <c r="C109" s="418" t="s">
        <v>218</v>
      </c>
      <c r="D109" s="419"/>
      <c r="E109" s="425" t="s">
        <v>425</v>
      </c>
      <c r="F109" s="426"/>
      <c r="G109" s="426"/>
      <c r="H109" s="426"/>
      <c r="I109" s="427"/>
      <c r="J109" s="425" t="s">
        <v>425</v>
      </c>
      <c r="K109" s="426"/>
      <c r="L109" s="426"/>
      <c r="M109" s="426"/>
      <c r="N109" s="427"/>
      <c r="O109" s="425" t="s">
        <v>428</v>
      </c>
      <c r="P109" s="426"/>
      <c r="Q109" s="426"/>
      <c r="R109" s="428"/>
      <c r="S109" s="5"/>
    </row>
    <row r="110" spans="2:19" ht="20.100000000000001" customHeight="1" thickTop="1" thickBot="1" x14ac:dyDescent="0.35">
      <c r="B110" s="5"/>
      <c r="C110" s="418" t="s">
        <v>217</v>
      </c>
      <c r="D110" s="419"/>
      <c r="E110" s="425"/>
      <c r="F110" s="426"/>
      <c r="G110" s="426"/>
      <c r="H110" s="426"/>
      <c r="I110" s="427"/>
      <c r="J110" s="425"/>
      <c r="K110" s="426"/>
      <c r="L110" s="426"/>
      <c r="M110" s="426"/>
      <c r="N110" s="427"/>
      <c r="O110" s="425"/>
      <c r="P110" s="426"/>
      <c r="Q110" s="426"/>
      <c r="R110" s="428"/>
      <c r="S110" s="5"/>
    </row>
    <row r="111" spans="2:19" ht="20.100000000000001" customHeight="1" thickTop="1" thickBot="1" x14ac:dyDescent="0.35">
      <c r="B111" s="5"/>
      <c r="C111" s="420" t="s">
        <v>216</v>
      </c>
      <c r="D111" s="421"/>
      <c r="E111" s="415" t="s">
        <v>485</v>
      </c>
      <c r="F111" s="422"/>
      <c r="G111" s="422"/>
      <c r="H111" s="422"/>
      <c r="I111" s="423"/>
      <c r="J111" s="415" t="s">
        <v>486</v>
      </c>
      <c r="K111" s="422"/>
      <c r="L111" s="422"/>
      <c r="M111" s="422"/>
      <c r="N111" s="423"/>
      <c r="O111" s="415" t="s">
        <v>487</v>
      </c>
      <c r="P111" s="416"/>
      <c r="Q111" s="416"/>
      <c r="R111" s="417"/>
      <c r="S111" s="5"/>
    </row>
    <row r="112" spans="2:19" ht="16.2" thickTop="1" x14ac:dyDescent="0.3">
      <c r="B112" s="5"/>
      <c r="C112" s="83"/>
      <c r="D112" s="4"/>
      <c r="E112" s="4"/>
      <c r="F112" s="4"/>
      <c r="G112" s="4"/>
      <c r="H112" s="4"/>
      <c r="I112" s="4"/>
      <c r="J112" s="4"/>
      <c r="K112" s="4"/>
      <c r="L112" s="4"/>
      <c r="M112" s="4"/>
      <c r="N112" s="4"/>
      <c r="O112" s="4"/>
      <c r="P112" s="4"/>
      <c r="Q112" s="4"/>
      <c r="R112" s="4"/>
      <c r="S112" s="5"/>
    </row>
    <row r="113" spans="2:19" ht="15.6" x14ac:dyDescent="0.3">
      <c r="B113" s="5"/>
      <c r="C113" s="83"/>
      <c r="D113" s="4"/>
      <c r="E113" s="4"/>
      <c r="F113" s="4"/>
      <c r="G113" s="4"/>
      <c r="H113" s="4"/>
      <c r="I113" s="4"/>
      <c r="J113" s="4"/>
      <c r="K113" s="4"/>
      <c r="L113" s="4"/>
      <c r="M113" s="4"/>
      <c r="N113" s="4"/>
      <c r="O113" s="4"/>
      <c r="P113" s="4"/>
      <c r="Q113" s="4"/>
      <c r="R113" s="4"/>
      <c r="S113" s="5"/>
    </row>
  </sheetData>
  <sheetProtection algorithmName="SHA-512" hashValue="g5Ug2yfNKvmLMQwtXr8OjKF8MWNqAIGs/sqOv6RkyHVmIU+ns58br4dE+L+q5aNcTwDWLUkNdalPhovPrBeu8g==" saltValue="kP3wA8esMKqw/ndOuwpR+Q==" spinCount="100000" sheet="1" objects="1" scenarios="1"/>
  <protectedRanges>
    <protectedRange sqref="E107:R111" name="Range5"/>
    <protectedRange sqref="I39:R40" name="Range4"/>
    <protectedRange sqref="I29:R32" name="Range3"/>
    <protectedRange sqref="I23:R23" name="Range2"/>
    <protectedRange sqref="E9:J14 E16:J18" name="Range1_1"/>
  </protectedRanges>
  <dataConsolidate/>
  <mergeCells count="55">
    <mergeCell ref="O106:R106"/>
    <mergeCell ref="E107:I107"/>
    <mergeCell ref="E108:I108"/>
    <mergeCell ref="E109:I109"/>
    <mergeCell ref="E110:I110"/>
    <mergeCell ref="O107:R107"/>
    <mergeCell ref="O108:R108"/>
    <mergeCell ref="O109:R109"/>
    <mergeCell ref="O110:R110"/>
    <mergeCell ref="J107:N107"/>
    <mergeCell ref="J108:N108"/>
    <mergeCell ref="J109:N109"/>
    <mergeCell ref="J110:N110"/>
    <mergeCell ref="O111:R111"/>
    <mergeCell ref="C107:D107"/>
    <mergeCell ref="C108:D108"/>
    <mergeCell ref="C110:D110"/>
    <mergeCell ref="C111:D111"/>
    <mergeCell ref="C109:D109"/>
    <mergeCell ref="E111:I111"/>
    <mergeCell ref="J111:N111"/>
    <mergeCell ref="C106:D106"/>
    <mergeCell ref="E17:J17"/>
    <mergeCell ref="C77:D77"/>
    <mergeCell ref="C22:D22"/>
    <mergeCell ref="C36:D36"/>
    <mergeCell ref="C27:D27"/>
    <mergeCell ref="E19:J19"/>
    <mergeCell ref="C17:D17"/>
    <mergeCell ref="C18:D18"/>
    <mergeCell ref="E106:I106"/>
    <mergeCell ref="J106:N106"/>
    <mergeCell ref="E16:J16"/>
    <mergeCell ref="H4:J4"/>
    <mergeCell ref="H5:J5"/>
    <mergeCell ref="C9:D9"/>
    <mergeCell ref="E9:J9"/>
    <mergeCell ref="C3:D5"/>
    <mergeCell ref="C7:D8"/>
    <mergeCell ref="E7:J8"/>
    <mergeCell ref="E10:J10"/>
    <mergeCell ref="E11:J11"/>
    <mergeCell ref="E18:G18"/>
    <mergeCell ref="H18:J18"/>
    <mergeCell ref="E13:J13"/>
    <mergeCell ref="E14:J14"/>
    <mergeCell ref="E12:G12"/>
    <mergeCell ref="H12:J12"/>
    <mergeCell ref="C15:J15"/>
    <mergeCell ref="C10:D10"/>
    <mergeCell ref="C11:D11"/>
    <mergeCell ref="C12:D12"/>
    <mergeCell ref="C13:D13"/>
    <mergeCell ref="C14:D14"/>
    <mergeCell ref="C16:D16"/>
  </mergeCells>
  <conditionalFormatting sqref="E37:P38 E40:P45">
    <cfRule type="cellIs" dxfId="708" priority="167" operator="lessThan">
      <formula>0</formula>
    </cfRule>
  </conditionalFormatting>
  <conditionalFormatting sqref="E29:E32">
    <cfRule type="cellIs" dxfId="707" priority="166" operator="lessThan">
      <formula>0</formula>
    </cfRule>
  </conditionalFormatting>
  <conditionalFormatting sqref="E23:E24">
    <cfRule type="cellIs" dxfId="706" priority="117" operator="lessThan">
      <formula>0</formula>
    </cfRule>
  </conditionalFormatting>
  <conditionalFormatting sqref="E33:E34">
    <cfRule type="cellIs" dxfId="705" priority="59" operator="lessThan">
      <formula>0</formula>
    </cfRule>
  </conditionalFormatting>
  <conditionalFormatting sqref="F29:G32">
    <cfRule type="cellIs" dxfId="704" priority="57" operator="lessThan">
      <formula>0</formula>
    </cfRule>
  </conditionalFormatting>
  <conditionalFormatting sqref="H34:I34 H29:P32">
    <cfRule type="cellIs" dxfId="703" priority="55" operator="lessThan">
      <formula>0</formula>
    </cfRule>
  </conditionalFormatting>
  <conditionalFormatting sqref="F33:I33 F34:G34">
    <cfRule type="cellIs" dxfId="702" priority="53" operator="lessThan">
      <formula>0</formula>
    </cfRule>
  </conditionalFormatting>
  <conditionalFormatting sqref="J29:P32 J34:P34">
    <cfRule type="cellIs" dxfId="701" priority="52" operator="lessThan">
      <formula>0</formula>
    </cfRule>
  </conditionalFormatting>
  <conditionalFormatting sqref="J33:P33">
    <cfRule type="cellIs" dxfId="700" priority="51" operator="lessThan">
      <formula>0</formula>
    </cfRule>
  </conditionalFormatting>
  <conditionalFormatting sqref="G23:P24">
    <cfRule type="cellIs" dxfId="699" priority="49" operator="lessThan">
      <formula>0</formula>
    </cfRule>
  </conditionalFormatting>
  <conditionalFormatting sqref="F23:F24">
    <cfRule type="cellIs" dxfId="698" priority="48" operator="lessThan">
      <formula>0</formula>
    </cfRule>
  </conditionalFormatting>
  <conditionalFormatting sqref="E39:P39">
    <cfRule type="cellIs" dxfId="697" priority="35" operator="lessThan">
      <formula>0</formula>
    </cfRule>
  </conditionalFormatting>
  <conditionalFormatting sqref="Q37:Q38 Q40:Q45">
    <cfRule type="cellIs" dxfId="696" priority="17" operator="lessThan">
      <formula>0</formula>
    </cfRule>
  </conditionalFormatting>
  <conditionalFormatting sqref="Q29:Q32">
    <cfRule type="cellIs" dxfId="695" priority="16" operator="lessThan">
      <formula>0</formula>
    </cfRule>
  </conditionalFormatting>
  <conditionalFormatting sqref="Q29:Q32 Q34">
    <cfRule type="cellIs" dxfId="694" priority="15" operator="lessThan">
      <formula>0</formula>
    </cfRule>
  </conditionalFormatting>
  <conditionalFormatting sqref="Q33">
    <cfRule type="cellIs" dxfId="693" priority="14" operator="lessThan">
      <formula>0</formula>
    </cfRule>
  </conditionalFormatting>
  <conditionalFormatting sqref="Q23:Q24">
    <cfRule type="cellIs" dxfId="692" priority="13" operator="lessThan">
      <formula>0</formula>
    </cfRule>
  </conditionalFormatting>
  <conditionalFormatting sqref="Q39">
    <cfRule type="cellIs" dxfId="691" priority="12" operator="lessThan">
      <formula>0</formula>
    </cfRule>
  </conditionalFormatting>
  <conditionalFormatting sqref="C29:Q31 C33:Q33">
    <cfRule type="expression" dxfId="690" priority="10">
      <formula>$E$12="Off-Grid"</formula>
    </cfRule>
  </conditionalFormatting>
  <conditionalFormatting sqref="R37:R38 R40:R45">
    <cfRule type="cellIs" dxfId="689" priority="8" operator="lessThan">
      <formula>0</formula>
    </cfRule>
  </conditionalFormatting>
  <conditionalFormatting sqref="R29:R32">
    <cfRule type="cellIs" dxfId="688" priority="7" operator="lessThan">
      <formula>0</formula>
    </cfRule>
  </conditionalFormatting>
  <conditionalFormatting sqref="R29:R32 R34">
    <cfRule type="cellIs" dxfId="687" priority="6" operator="lessThan">
      <formula>0</formula>
    </cfRule>
  </conditionalFormatting>
  <conditionalFormatting sqref="R33">
    <cfRule type="cellIs" dxfId="686" priority="5" operator="lessThan">
      <formula>0</formula>
    </cfRule>
  </conditionalFormatting>
  <conditionalFormatting sqref="R23:R24">
    <cfRule type="cellIs" dxfId="685" priority="4" operator="lessThan">
      <formula>0</formula>
    </cfRule>
  </conditionalFormatting>
  <conditionalFormatting sqref="R39">
    <cfRule type="cellIs" dxfId="684" priority="3" operator="lessThan">
      <formula>0</formula>
    </cfRule>
  </conditionalFormatting>
  <conditionalFormatting sqref="R29:R31 R33">
    <cfRule type="expression" dxfId="683" priority="1">
      <formula>$E$12="Off-Grid"</formula>
    </cfRule>
  </conditionalFormatting>
  <printOptions horizontalCentered="1"/>
  <pageMargins left="0.25" right="0.25" top="0.25" bottom="0.25" header="0.3" footer="0.3"/>
  <pageSetup paperSize="258" scale="46" fitToHeight="0" orientation="landscape" r:id="rId1"/>
  <rowBreaks count="1" manualBreakCount="1">
    <brk id="46" min="1" max="18"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2" operator="notEqual" id="{A3F81D96-7FDF-4F50-8719-4D57B4B534DC}">
            <xm:f>'Supply Contracted'!M$422</xm:f>
            <x14:dxf>
              <font>
                <color rgb="FFFF0000"/>
              </font>
              <fill>
                <patternFill>
                  <bgColor rgb="FFFECED1"/>
                </patternFill>
              </fill>
            </x14:dxf>
          </x14:cfRule>
          <xm:sqref>E28:R28</xm:sqref>
        </x14:conditionalFormatting>
        <x14:conditionalFormatting xmlns:xm="http://schemas.microsoft.com/office/excel/2006/main">
          <x14:cfRule type="cellIs" priority="28" operator="notEqual" id="{F2425668-A72F-4BF0-8FAB-14A00417D8F6}">
            <xm:f>'Supply Contracted'!$N$422</xm:f>
            <x14:dxf>
              <fill>
                <patternFill>
                  <bgColor rgb="FFFECED1"/>
                </patternFill>
              </fill>
            </x14:dxf>
          </x14:cfRule>
          <xm:sqref>F28</xm:sqref>
        </x14:conditionalFormatting>
        <x14:conditionalFormatting xmlns:xm="http://schemas.microsoft.com/office/excel/2006/main">
          <x14:cfRule type="cellIs" priority="27" operator="notEqual" id="{E2D32C59-4CD6-4718-A344-BF6E1AAEF68C}">
            <xm:f>'Supply Contracted'!$O$422</xm:f>
            <x14:dxf>
              <fill>
                <patternFill>
                  <bgColor rgb="FFFECED1"/>
                </patternFill>
              </fill>
            </x14:dxf>
          </x14:cfRule>
          <xm:sqref>G28</xm:sqref>
        </x14:conditionalFormatting>
        <x14:conditionalFormatting xmlns:xm="http://schemas.microsoft.com/office/excel/2006/main">
          <x14:cfRule type="cellIs" priority="26" operator="notEqual" id="{6B05267F-9E9D-41A9-ABDB-0118304E73DE}">
            <xm:f>'Supply Contracted'!$P$422</xm:f>
            <x14:dxf>
              <fill>
                <patternFill>
                  <bgColor rgb="FFFECED1"/>
                </patternFill>
              </fill>
            </x14:dxf>
          </x14:cfRule>
          <xm:sqref>H28</xm:sqref>
        </x14:conditionalFormatting>
        <x14:conditionalFormatting xmlns:xm="http://schemas.microsoft.com/office/excel/2006/main">
          <x14:cfRule type="cellIs" priority="25" operator="notEqual" id="{C17E6712-C4CE-489E-B76C-746C459AA273}">
            <xm:f>'Supply Contracted'!$Q$422</xm:f>
            <x14:dxf>
              <fill>
                <patternFill>
                  <bgColor rgb="FFFECED1"/>
                </patternFill>
              </fill>
            </x14:dxf>
          </x14:cfRule>
          <xm:sqref>I28</xm:sqref>
        </x14:conditionalFormatting>
        <x14:conditionalFormatting xmlns:xm="http://schemas.microsoft.com/office/excel/2006/main">
          <x14:cfRule type="cellIs" priority="24" operator="notEqual" id="{ADA39A08-641B-4F69-B1BC-4CF51A65E81E}">
            <xm:f>'Supply Contracted'!$R$422</xm:f>
            <x14:dxf>
              <fill>
                <patternFill>
                  <bgColor rgb="FFFECED1"/>
                </patternFill>
              </fill>
            </x14:dxf>
          </x14:cfRule>
          <xm:sqref>J28</xm:sqref>
        </x14:conditionalFormatting>
        <x14:conditionalFormatting xmlns:xm="http://schemas.microsoft.com/office/excel/2006/main">
          <x14:cfRule type="cellIs" priority="23" operator="notEqual" id="{52E8CB45-8DD8-44FC-8991-235EEA481B83}">
            <xm:f>'Supply Contracted'!$S$422</xm:f>
            <x14:dxf>
              <fill>
                <patternFill>
                  <bgColor rgb="FFFECED1"/>
                </patternFill>
              </fill>
            </x14:dxf>
          </x14:cfRule>
          <xm:sqref>K28</xm:sqref>
        </x14:conditionalFormatting>
        <x14:conditionalFormatting xmlns:xm="http://schemas.microsoft.com/office/excel/2006/main">
          <x14:cfRule type="cellIs" priority="22" operator="notEqual" id="{EC97C66D-4A94-41F0-9CC2-7B93EAF2F009}">
            <xm:f>'Supply Contracted'!$T$422</xm:f>
            <x14:dxf>
              <fill>
                <patternFill>
                  <bgColor rgb="FFFECED1"/>
                </patternFill>
              </fill>
            </x14:dxf>
          </x14:cfRule>
          <xm:sqref>L28</xm:sqref>
        </x14:conditionalFormatting>
        <x14:conditionalFormatting xmlns:xm="http://schemas.microsoft.com/office/excel/2006/main">
          <x14:cfRule type="cellIs" priority="21" operator="notEqual" id="{839758A8-EF0E-4B49-BDC0-9B6FEA4B7C72}">
            <xm:f>'Supply Contracted'!$U$422</xm:f>
            <x14:dxf>
              <fill>
                <patternFill>
                  <bgColor rgb="FFFECED1"/>
                </patternFill>
              </fill>
            </x14:dxf>
          </x14:cfRule>
          <xm:sqref>M28</xm:sqref>
        </x14:conditionalFormatting>
        <x14:conditionalFormatting xmlns:xm="http://schemas.microsoft.com/office/excel/2006/main">
          <x14:cfRule type="cellIs" priority="20" operator="notEqual" id="{DD10921E-72E1-4D18-8D09-4C5506B90B44}">
            <xm:f>'Supply Contracted'!$V$422</xm:f>
            <x14:dxf>
              <fill>
                <patternFill>
                  <bgColor rgb="FFFECED1"/>
                </patternFill>
              </fill>
            </x14:dxf>
          </x14:cfRule>
          <xm:sqref>N28</xm:sqref>
        </x14:conditionalFormatting>
        <x14:conditionalFormatting xmlns:xm="http://schemas.microsoft.com/office/excel/2006/main">
          <x14:cfRule type="cellIs" priority="19" operator="notEqual" id="{FE3E2D02-75BA-4B0C-84C1-59CB152716E9}">
            <xm:f>'Supply Contracted'!$W$422</xm:f>
            <x14:dxf>
              <fill>
                <patternFill>
                  <bgColor rgb="FFFECED1"/>
                </patternFill>
              </fill>
            </x14:dxf>
          </x14:cfRule>
          <xm:sqref>O28</xm:sqref>
        </x14:conditionalFormatting>
        <x14:conditionalFormatting xmlns:xm="http://schemas.microsoft.com/office/excel/2006/main">
          <x14:cfRule type="cellIs" priority="18" operator="notEqual" id="{99FF40FA-B014-4AA7-8E34-0571FF8A6B67}">
            <xm:f>'Supply Contracted'!$X$422</xm:f>
            <x14:dxf>
              <fill>
                <patternFill>
                  <bgColor rgb="FFFECED1"/>
                </patternFill>
              </fill>
            </x14:dxf>
          </x14:cfRule>
          <xm:sqref>P28</xm:sqref>
        </x14:conditionalFormatting>
        <x14:conditionalFormatting xmlns:xm="http://schemas.microsoft.com/office/excel/2006/main">
          <x14:cfRule type="cellIs" priority="11" operator="notEqual" id="{A15AF300-638A-4F24-B917-3166D6CACD4A}">
            <xm:f>'Supply Contracted'!$X$422</xm:f>
            <x14:dxf>
              <fill>
                <patternFill>
                  <bgColor rgb="FFFECED1"/>
                </patternFill>
              </fill>
            </x14:dxf>
          </x14:cfRule>
          <xm:sqref>Q28</xm:sqref>
        </x14:conditionalFormatting>
        <x14:conditionalFormatting xmlns:xm="http://schemas.microsoft.com/office/excel/2006/main">
          <x14:cfRule type="cellIs" priority="2" operator="notEqual" id="{FD5F0A36-1C00-4A40-95C1-9C7DFB218FE6}">
            <xm:f>'Supply Contracted'!$X$422</xm:f>
            <x14:dxf>
              <fill>
                <patternFill>
                  <bgColor rgb="FFFECED1"/>
                </patternFill>
              </fill>
            </x14:dxf>
          </x14:cfRule>
          <xm:sqref>R28</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errorStyle="information" showInputMessage="1" showErrorMessage="1" error="Please select one!" prompt="Select Grid Type." xr:uid="{00000000-0002-0000-0000-000000000000}">
          <x14:formula1>
            <xm:f>List!$A$11:$A$12</xm:f>
          </x14:formula1>
          <xm:sqref>E12:G12</xm:sqref>
        </x14:dataValidation>
        <x14:dataValidation type="list" errorStyle="information" showInputMessage="1" showErrorMessage="1" error="Please select one!" prompt="Select Location of Mandated Participant from the List." xr:uid="{00000000-0002-0000-0000-000001000000}">
          <x14:formula1>
            <xm:f>List!$A$14:$A$16</xm:f>
          </x14:formula1>
          <xm:sqref>H12:J12</xm:sqref>
        </x14:dataValidation>
        <x14:dataValidation type="list" errorStyle="information" showInputMessage="1" showErrorMessage="1" error="Please select one!" prompt="Select Classification of Mandated Participant from the List." xr:uid="{00000000-0002-0000-0000-000002000000}">
          <x14:formula1>
            <xm:f>List!$A$2:$A$8</xm:f>
          </x14:formula1>
          <xm:sqref>E10:J10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82"/>
  <sheetViews>
    <sheetView view="pageBreakPreview" topLeftCell="A19" zoomScaleNormal="85" zoomScaleSheetLayoutView="100" workbookViewId="0">
      <selection activeCell="C40" sqref="C40"/>
    </sheetView>
  </sheetViews>
  <sheetFormatPr defaultRowHeight="14.4" x14ac:dyDescent="0.3"/>
  <cols>
    <col min="1" max="2" width="2.6640625" customWidth="1"/>
    <col min="3" max="3" width="20" customWidth="1"/>
    <col min="4" max="7" width="12.6640625" customWidth="1"/>
    <col min="8" max="8" width="10.109375" bestFit="1" customWidth="1"/>
    <col min="10" max="13" width="9.109375" bestFit="1" customWidth="1"/>
  </cols>
  <sheetData>
    <row r="2" spans="2:30" x14ac:dyDescent="0.3">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2:30" ht="18" x14ac:dyDescent="0.4">
      <c r="B3" s="5"/>
      <c r="C3" s="30" t="s">
        <v>161</v>
      </c>
      <c r="D3" s="5"/>
      <c r="E3" s="5"/>
      <c r="F3" s="5"/>
      <c r="G3" s="5"/>
      <c r="H3" s="5"/>
      <c r="I3" s="5"/>
      <c r="J3" s="5"/>
      <c r="K3" s="5"/>
      <c r="L3" s="5"/>
      <c r="M3" s="5"/>
      <c r="N3" s="5"/>
      <c r="O3" s="5"/>
      <c r="P3" s="5"/>
      <c r="Q3" s="5"/>
      <c r="R3" s="5"/>
      <c r="S3" s="5"/>
      <c r="T3" s="5"/>
      <c r="U3" s="5"/>
      <c r="V3" s="5"/>
      <c r="W3" s="5"/>
      <c r="X3" s="5"/>
      <c r="Y3" s="5"/>
      <c r="Z3" s="5"/>
      <c r="AA3" s="5"/>
      <c r="AB3" s="5"/>
      <c r="AC3" s="5"/>
      <c r="AD3" s="5"/>
    </row>
    <row r="4" spans="2:30" x14ac:dyDescent="0.3">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2:30" ht="15.6" x14ac:dyDescent="0.35">
      <c r="B5" s="5"/>
      <c r="C5" s="431" t="s">
        <v>162</v>
      </c>
      <c r="D5" s="431"/>
      <c r="E5" s="431"/>
      <c r="F5" s="431"/>
      <c r="G5" s="5"/>
      <c r="H5" s="5"/>
      <c r="I5" s="5"/>
      <c r="J5" s="5"/>
      <c r="K5" s="5"/>
      <c r="L5" s="5"/>
      <c r="M5" s="5"/>
      <c r="N5" s="5"/>
      <c r="O5" s="5"/>
      <c r="P5" s="5"/>
      <c r="Q5" s="5"/>
      <c r="R5" s="5"/>
      <c r="S5" s="5"/>
      <c r="T5" s="5"/>
      <c r="U5" s="5"/>
      <c r="V5" s="5"/>
      <c r="W5" s="5"/>
      <c r="X5" s="5"/>
      <c r="Y5" s="5"/>
      <c r="Z5" s="5"/>
      <c r="AA5" s="5"/>
      <c r="AB5" s="5"/>
      <c r="AC5" s="5"/>
      <c r="AD5" s="5"/>
    </row>
    <row r="6" spans="2:30" x14ac:dyDescent="0.3">
      <c r="B6" s="5"/>
      <c r="C6" s="198" t="s">
        <v>163</v>
      </c>
      <c r="D6" s="198"/>
      <c r="E6" s="198"/>
      <c r="F6" s="198"/>
      <c r="G6" s="5"/>
      <c r="H6" s="5"/>
      <c r="I6" s="5"/>
      <c r="J6" s="5"/>
      <c r="K6" s="5"/>
      <c r="L6" s="5"/>
      <c r="M6" s="5"/>
      <c r="N6" s="5"/>
      <c r="O6" s="5"/>
      <c r="P6" s="5"/>
      <c r="Q6" s="5"/>
      <c r="R6" s="5"/>
      <c r="S6" s="5"/>
      <c r="T6" s="5"/>
      <c r="U6" s="5"/>
      <c r="V6" s="5"/>
      <c r="W6" s="5"/>
      <c r="X6" s="5"/>
      <c r="Y6" s="5"/>
      <c r="Z6" s="5"/>
      <c r="AA6" s="5"/>
      <c r="AB6" s="5"/>
      <c r="AC6" s="5"/>
      <c r="AD6" s="5"/>
    </row>
    <row r="7" spans="2:30" x14ac:dyDescent="0.3">
      <c r="B7" s="5"/>
      <c r="C7" s="437" t="s">
        <v>27</v>
      </c>
      <c r="D7" s="438"/>
      <c r="E7" s="438"/>
      <c r="F7" s="438"/>
      <c r="G7" s="438"/>
      <c r="H7" s="438"/>
      <c r="I7" s="439"/>
      <c r="J7" s="434" t="s">
        <v>154</v>
      </c>
      <c r="K7" s="435"/>
      <c r="L7" s="435"/>
      <c r="M7" s="435"/>
      <c r="N7" s="435"/>
      <c r="O7" s="435"/>
      <c r="P7" s="435"/>
      <c r="Q7" s="435"/>
      <c r="R7" s="435"/>
      <c r="S7" s="435"/>
      <c r="T7" s="435"/>
      <c r="U7" s="435"/>
      <c r="V7" s="435"/>
      <c r="W7" s="435"/>
      <c r="X7" s="435"/>
      <c r="Y7" s="435"/>
      <c r="Z7" s="435"/>
      <c r="AA7" s="435"/>
      <c r="AB7" s="435"/>
      <c r="AC7" s="436"/>
      <c r="AD7" s="5"/>
    </row>
    <row r="8" spans="2:30" ht="28.8" x14ac:dyDescent="0.3">
      <c r="B8" s="5"/>
      <c r="C8" s="31" t="s">
        <v>38</v>
      </c>
      <c r="D8" s="31" t="s">
        <v>0</v>
      </c>
      <c r="E8" s="31" t="s">
        <v>0</v>
      </c>
      <c r="F8" s="31" t="s">
        <v>0</v>
      </c>
      <c r="G8" s="31">
        <v>0</v>
      </c>
      <c r="H8" s="317" t="s">
        <v>155</v>
      </c>
      <c r="I8" s="31">
        <v>1</v>
      </c>
      <c r="J8" s="173">
        <f>I8+1</f>
        <v>2</v>
      </c>
      <c r="K8" s="173">
        <f t="shared" ref="K8:AC9" si="0">J8+1</f>
        <v>3</v>
      </c>
      <c r="L8" s="173">
        <f t="shared" si="0"/>
        <v>4</v>
      </c>
      <c r="M8" s="173">
        <f t="shared" si="0"/>
        <v>5</v>
      </c>
      <c r="N8" s="173">
        <f t="shared" si="0"/>
        <v>6</v>
      </c>
      <c r="O8" s="173">
        <f t="shared" si="0"/>
        <v>7</v>
      </c>
      <c r="P8" s="173">
        <f t="shared" si="0"/>
        <v>8</v>
      </c>
      <c r="Q8" s="173">
        <f t="shared" si="0"/>
        <v>9</v>
      </c>
      <c r="R8" s="173">
        <f t="shared" si="0"/>
        <v>10</v>
      </c>
      <c r="S8" s="173">
        <f t="shared" si="0"/>
        <v>11</v>
      </c>
      <c r="T8" s="173">
        <f t="shared" si="0"/>
        <v>12</v>
      </c>
      <c r="U8" s="173">
        <f t="shared" si="0"/>
        <v>13</v>
      </c>
      <c r="V8" s="173">
        <f t="shared" si="0"/>
        <v>14</v>
      </c>
      <c r="W8" s="173">
        <f t="shared" si="0"/>
        <v>15</v>
      </c>
      <c r="X8" s="173">
        <f t="shared" si="0"/>
        <v>16</v>
      </c>
      <c r="Y8" s="173">
        <f t="shared" si="0"/>
        <v>17</v>
      </c>
      <c r="Z8" s="173">
        <f t="shared" si="0"/>
        <v>18</v>
      </c>
      <c r="AA8" s="173">
        <f t="shared" si="0"/>
        <v>19</v>
      </c>
      <c r="AB8" s="173">
        <f t="shared" si="0"/>
        <v>20</v>
      </c>
      <c r="AC8" s="173">
        <f t="shared" si="0"/>
        <v>21</v>
      </c>
      <c r="AD8" s="5"/>
    </row>
    <row r="9" spans="2:30" x14ac:dyDescent="0.3">
      <c r="B9" s="5"/>
      <c r="C9" s="31" t="s">
        <v>37</v>
      </c>
      <c r="D9" s="15">
        <v>2015</v>
      </c>
      <c r="E9" s="15">
        <f>D9+1</f>
        <v>2016</v>
      </c>
      <c r="F9" s="15">
        <f t="shared" ref="F9:R9" si="1">E9+1</f>
        <v>2017</v>
      </c>
      <c r="G9" s="15">
        <f t="shared" si="1"/>
        <v>2018</v>
      </c>
      <c r="H9" s="312">
        <f t="shared" si="1"/>
        <v>2019</v>
      </c>
      <c r="I9" s="312">
        <f t="shared" si="1"/>
        <v>2020</v>
      </c>
      <c r="J9" s="174">
        <f t="shared" si="1"/>
        <v>2021</v>
      </c>
      <c r="K9" s="174">
        <f t="shared" si="1"/>
        <v>2022</v>
      </c>
      <c r="L9" s="174">
        <f t="shared" si="1"/>
        <v>2023</v>
      </c>
      <c r="M9" s="174">
        <f t="shared" si="1"/>
        <v>2024</v>
      </c>
      <c r="N9" s="174">
        <f t="shared" si="1"/>
        <v>2025</v>
      </c>
      <c r="O9" s="174">
        <f t="shared" si="1"/>
        <v>2026</v>
      </c>
      <c r="P9" s="174">
        <f t="shared" si="1"/>
        <v>2027</v>
      </c>
      <c r="Q9" s="174">
        <f t="shared" si="1"/>
        <v>2028</v>
      </c>
      <c r="R9" s="174">
        <f t="shared" si="1"/>
        <v>2029</v>
      </c>
      <c r="S9" s="174">
        <f t="shared" si="0"/>
        <v>2030</v>
      </c>
      <c r="T9" s="174">
        <f t="shared" si="0"/>
        <v>2031</v>
      </c>
      <c r="U9" s="174">
        <f t="shared" si="0"/>
        <v>2032</v>
      </c>
      <c r="V9" s="174">
        <f t="shared" si="0"/>
        <v>2033</v>
      </c>
      <c r="W9" s="174">
        <f t="shared" si="0"/>
        <v>2034</v>
      </c>
      <c r="X9" s="174">
        <f t="shared" si="0"/>
        <v>2035</v>
      </c>
      <c r="Y9" s="174">
        <f t="shared" si="0"/>
        <v>2036</v>
      </c>
      <c r="Z9" s="174">
        <f t="shared" si="0"/>
        <v>2037</v>
      </c>
      <c r="AA9" s="174">
        <f t="shared" si="0"/>
        <v>2038</v>
      </c>
      <c r="AB9" s="174">
        <f t="shared" si="0"/>
        <v>2039</v>
      </c>
      <c r="AC9" s="174">
        <f t="shared" si="0"/>
        <v>2040</v>
      </c>
      <c r="AD9" s="5"/>
    </row>
    <row r="10" spans="2:30" ht="28.8" x14ac:dyDescent="0.3">
      <c r="B10" s="5"/>
      <c r="C10" s="175" t="s">
        <v>156</v>
      </c>
      <c r="D10" s="176">
        <f t="shared" ref="D10:AC10" si="2">((D21/1000)/D37)</f>
        <v>1.6196328188472647E-2</v>
      </c>
      <c r="E10" s="176">
        <f t="shared" si="2"/>
        <v>2.9178433223470392E-2</v>
      </c>
      <c r="F10" s="176">
        <f t="shared" si="2"/>
        <v>3.3404293715771985E-2</v>
      </c>
      <c r="G10" s="177">
        <f t="shared" si="2"/>
        <v>3.3405975711931594E-2</v>
      </c>
      <c r="H10" s="176">
        <f t="shared" si="2"/>
        <v>3.8368475325954568E-2</v>
      </c>
      <c r="I10" s="176">
        <f t="shared" si="2"/>
        <v>4.8875373715540425E-2</v>
      </c>
      <c r="J10" s="178">
        <f t="shared" si="2"/>
        <v>3.3093842206810879E-2</v>
      </c>
      <c r="K10" s="178">
        <f t="shared" si="2"/>
        <v>3.799993865848638E-2</v>
      </c>
      <c r="L10" s="178">
        <f t="shared" si="2"/>
        <v>3.6509763165410596E-2</v>
      </c>
      <c r="M10" s="178">
        <f t="shared" si="2"/>
        <v>3.4200760389108624E-2</v>
      </c>
      <c r="N10" s="178">
        <f t="shared" si="2"/>
        <v>3.2037786876179732E-2</v>
      </c>
      <c r="O10" s="178">
        <f t="shared" si="2"/>
        <v>3.0011607234626921E-2</v>
      </c>
      <c r="P10" s="178">
        <f t="shared" si="2"/>
        <v>2.8113570150352162E-2</v>
      </c>
      <c r="Q10" s="178">
        <f t="shared" si="2"/>
        <v>2.6335571448064685E-2</v>
      </c>
      <c r="R10" s="178">
        <f t="shared" si="2"/>
        <v>2.4670019488344207E-2</v>
      </c>
      <c r="S10" s="178">
        <f t="shared" si="2"/>
        <v>2.3109802753112755E-2</v>
      </c>
      <c r="T10" s="178">
        <f t="shared" si="2"/>
        <v>2.164825948111251E-2</v>
      </c>
      <c r="U10" s="178">
        <f t="shared" si="2"/>
        <v>2.0279149223740287E-2</v>
      </c>
      <c r="V10" s="178">
        <f t="shared" si="2"/>
        <v>1.8996626199788712E-2</v>
      </c>
      <c r="W10" s="178">
        <f t="shared" si="2"/>
        <v>1.7795214335325046E-2</v>
      </c>
      <c r="X10" s="178">
        <f t="shared" si="2"/>
        <v>1.6669783882133769E-2</v>
      </c>
      <c r="Y10" s="178">
        <f t="shared" si="2"/>
        <v>1.5615529514889155E-2</v>
      </c>
      <c r="Z10" s="178">
        <f t="shared" si="2"/>
        <v>1.4627949813537816E-2</v>
      </c>
      <c r="AA10" s="178">
        <f t="shared" si="2"/>
        <v>1.3702828043285851E-2</v>
      </c>
      <c r="AB10" s="178">
        <f t="shared" si="2"/>
        <v>1.2836214150125591E-2</v>
      </c>
      <c r="AC10" s="178">
        <f t="shared" si="2"/>
        <v>1.2024407895027052E-2</v>
      </c>
      <c r="AD10" s="5"/>
    </row>
    <row r="11" spans="2:30" x14ac:dyDescent="0.3">
      <c r="B11" s="5"/>
      <c r="C11" s="5"/>
      <c r="D11" s="5"/>
      <c r="E11" s="5"/>
      <c r="F11" s="5"/>
      <c r="G11" s="114"/>
      <c r="H11" s="5"/>
      <c r="I11" s="5"/>
      <c r="J11" s="5"/>
      <c r="K11" s="5"/>
      <c r="L11" s="5"/>
      <c r="M11" s="5"/>
      <c r="N11" s="5"/>
      <c r="O11" s="5"/>
      <c r="P11" s="5"/>
      <c r="Q11" s="5"/>
      <c r="R11" s="5"/>
      <c r="S11" s="5"/>
      <c r="T11" s="5"/>
      <c r="U11" s="5"/>
      <c r="V11" s="5"/>
      <c r="W11" s="5"/>
      <c r="X11" s="5"/>
      <c r="Y11" s="5"/>
      <c r="Z11" s="5"/>
      <c r="AA11" s="5"/>
      <c r="AB11" s="5"/>
      <c r="AC11" s="5"/>
      <c r="AD11" s="5"/>
    </row>
    <row r="12" spans="2:30" x14ac:dyDescent="0.3">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x14ac:dyDescent="0.3">
      <c r="B13" s="5"/>
      <c r="C13" s="6" t="s">
        <v>57</v>
      </c>
      <c r="D13" s="6"/>
      <c r="E13" s="6"/>
      <c r="F13" s="6"/>
      <c r="G13" s="5"/>
      <c r="H13" s="5"/>
      <c r="I13" s="5"/>
      <c r="J13" s="5"/>
      <c r="K13" s="5"/>
      <c r="L13" s="5"/>
      <c r="M13" s="5"/>
      <c r="N13" s="5"/>
      <c r="O13" s="5"/>
      <c r="P13" s="5"/>
      <c r="Q13" s="5"/>
      <c r="R13" s="5"/>
      <c r="S13" s="5"/>
      <c r="T13" s="5"/>
      <c r="U13" s="5"/>
      <c r="V13" s="5"/>
      <c r="W13" s="5"/>
      <c r="X13" s="5"/>
      <c r="Y13" s="5"/>
      <c r="Z13" s="5"/>
      <c r="AA13" s="5"/>
      <c r="AB13" s="5"/>
      <c r="AC13" s="5"/>
      <c r="AD13" s="5"/>
    </row>
    <row r="14" spans="2:30" x14ac:dyDescent="0.3">
      <c r="B14" s="5"/>
      <c r="C14" s="5" t="s">
        <v>157</v>
      </c>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4.4" customHeight="1" x14ac:dyDescent="0.3">
      <c r="B15" s="5"/>
      <c r="C15" s="437" t="s">
        <v>27</v>
      </c>
      <c r="D15" s="438"/>
      <c r="E15" s="438"/>
      <c r="F15" s="438"/>
      <c r="G15" s="438"/>
      <c r="H15" s="438"/>
      <c r="I15" s="438"/>
      <c r="J15" s="439"/>
      <c r="K15" s="440" t="s">
        <v>154</v>
      </c>
      <c r="L15" s="440"/>
      <c r="M15" s="440"/>
      <c r="N15" s="440"/>
      <c r="O15" s="440"/>
      <c r="P15" s="440"/>
      <c r="Q15" s="440"/>
      <c r="R15" s="440"/>
      <c r="S15" s="440"/>
      <c r="T15" s="440"/>
      <c r="U15" s="440"/>
      <c r="V15" s="440"/>
      <c r="W15" s="440"/>
      <c r="X15" s="440"/>
      <c r="Y15" s="440"/>
      <c r="Z15" s="440"/>
      <c r="AA15" s="440"/>
      <c r="AB15" s="440"/>
      <c r="AC15" s="441"/>
      <c r="AD15" s="5"/>
    </row>
    <row r="16" spans="2:30" x14ac:dyDescent="0.3">
      <c r="B16" s="5"/>
      <c r="C16" s="179" t="s">
        <v>16</v>
      </c>
      <c r="D16" s="309">
        <v>2015</v>
      </c>
      <c r="E16" s="309">
        <f>D16+1</f>
        <v>2016</v>
      </c>
      <c r="F16" s="309">
        <f t="shared" ref="F16:AC16" si="3">E16+1</f>
        <v>2017</v>
      </c>
      <c r="G16" s="309">
        <f t="shared" si="3"/>
        <v>2018</v>
      </c>
      <c r="H16" s="309">
        <f t="shared" si="3"/>
        <v>2019</v>
      </c>
      <c r="I16" s="309">
        <f t="shared" si="3"/>
        <v>2020</v>
      </c>
      <c r="J16" s="312">
        <f t="shared" si="3"/>
        <v>2021</v>
      </c>
      <c r="K16" s="310">
        <f t="shared" si="3"/>
        <v>2022</v>
      </c>
      <c r="L16" s="310">
        <f t="shared" si="3"/>
        <v>2023</v>
      </c>
      <c r="M16" s="310">
        <f t="shared" si="3"/>
        <v>2024</v>
      </c>
      <c r="N16" s="310">
        <f t="shared" si="3"/>
        <v>2025</v>
      </c>
      <c r="O16" s="310">
        <f t="shared" si="3"/>
        <v>2026</v>
      </c>
      <c r="P16" s="310">
        <f t="shared" si="3"/>
        <v>2027</v>
      </c>
      <c r="Q16" s="310">
        <f t="shared" si="3"/>
        <v>2028</v>
      </c>
      <c r="R16" s="310">
        <f t="shared" si="3"/>
        <v>2029</v>
      </c>
      <c r="S16" s="310">
        <f t="shared" si="3"/>
        <v>2030</v>
      </c>
      <c r="T16" s="310">
        <f t="shared" si="3"/>
        <v>2031</v>
      </c>
      <c r="U16" s="310">
        <f t="shared" si="3"/>
        <v>2032</v>
      </c>
      <c r="V16" s="310">
        <f t="shared" si="3"/>
        <v>2033</v>
      </c>
      <c r="W16" s="310">
        <f t="shared" si="3"/>
        <v>2034</v>
      </c>
      <c r="X16" s="310">
        <f t="shared" si="3"/>
        <v>2035</v>
      </c>
      <c r="Y16" s="310">
        <f t="shared" si="3"/>
        <v>2036</v>
      </c>
      <c r="Z16" s="310">
        <f t="shared" si="3"/>
        <v>2037</v>
      </c>
      <c r="AA16" s="310">
        <f t="shared" si="3"/>
        <v>2038</v>
      </c>
      <c r="AB16" s="310">
        <f t="shared" si="3"/>
        <v>2039</v>
      </c>
      <c r="AC16" s="310">
        <f t="shared" si="3"/>
        <v>2040</v>
      </c>
      <c r="AD16" s="5"/>
    </row>
    <row r="17" spans="2:30" x14ac:dyDescent="0.3">
      <c r="B17" s="5"/>
      <c r="C17" s="180" t="s">
        <v>10</v>
      </c>
      <c r="D17" s="16">
        <v>90199.884006000008</v>
      </c>
      <c r="E17" s="16">
        <v>574640.99729999993</v>
      </c>
      <c r="F17" s="16">
        <v>665903.33678400004</v>
      </c>
      <c r="G17" s="16">
        <v>693258.69326999993</v>
      </c>
      <c r="H17" s="189">
        <v>730104.15037999989</v>
      </c>
      <c r="I17" s="189">
        <v>755057.30186000012</v>
      </c>
      <c r="J17" s="189">
        <v>638683.76856999996</v>
      </c>
      <c r="K17" s="330">
        <v>725012.52124688006</v>
      </c>
      <c r="L17" s="330">
        <v>720799.75501154258</v>
      </c>
      <c r="M17" s="330">
        <v>720799.75501154258</v>
      </c>
      <c r="N17" s="181"/>
      <c r="O17" s="181"/>
      <c r="P17" s="181"/>
      <c r="Q17" s="181"/>
      <c r="R17" s="181"/>
      <c r="S17" s="181"/>
      <c r="T17" s="181"/>
      <c r="U17" s="181"/>
      <c r="V17" s="181"/>
      <c r="W17" s="181"/>
      <c r="X17" s="181"/>
      <c r="Y17" s="181"/>
      <c r="Z17" s="181"/>
      <c r="AA17" s="181"/>
      <c r="AB17" s="181"/>
      <c r="AC17" s="181"/>
      <c r="AD17" s="5"/>
    </row>
    <row r="18" spans="2:30" x14ac:dyDescent="0.3">
      <c r="B18" s="5"/>
      <c r="C18" s="180" t="s">
        <v>17</v>
      </c>
      <c r="D18" s="16">
        <v>699746.87929708883</v>
      </c>
      <c r="E18" s="16">
        <v>952835.54452999996</v>
      </c>
      <c r="F18" s="16">
        <v>1074848.7819399999</v>
      </c>
      <c r="G18" s="16">
        <v>1135081.5325399998</v>
      </c>
      <c r="H18" s="189">
        <v>1026702.07148</v>
      </c>
      <c r="I18" s="189">
        <v>995276.1484205001</v>
      </c>
      <c r="J18" s="189">
        <v>1137400.8177799999</v>
      </c>
      <c r="K18" s="330">
        <v>1051370.1649200001</v>
      </c>
      <c r="L18" s="330">
        <v>1051670.1827400001</v>
      </c>
      <c r="M18" s="330">
        <v>1051670.1827400001</v>
      </c>
      <c r="N18" s="181"/>
      <c r="O18" s="181"/>
      <c r="P18" s="181"/>
      <c r="Q18" s="181"/>
      <c r="R18" s="181"/>
      <c r="S18" s="181"/>
      <c r="T18" s="181"/>
      <c r="U18" s="181"/>
      <c r="V18" s="181"/>
      <c r="W18" s="181"/>
      <c r="X18" s="181"/>
      <c r="Y18" s="181"/>
      <c r="Z18" s="181"/>
      <c r="AA18" s="181"/>
      <c r="AB18" s="181"/>
      <c r="AC18" s="181"/>
      <c r="AD18" s="5"/>
    </row>
    <row r="19" spans="2:30" x14ac:dyDescent="0.3">
      <c r="B19" s="5"/>
      <c r="C19" s="180" t="s">
        <v>14</v>
      </c>
      <c r="D19" s="16">
        <v>69185.832970000003</v>
      </c>
      <c r="E19" s="16">
        <v>99039.264030000006</v>
      </c>
      <c r="F19" s="16">
        <v>151303.44003999999</v>
      </c>
      <c r="G19" s="16">
        <v>167456.02364999999</v>
      </c>
      <c r="H19" s="189">
        <v>537774.93050288293</v>
      </c>
      <c r="I19" s="189">
        <v>865241.05435844604</v>
      </c>
      <c r="J19" s="189">
        <v>643551.33159874997</v>
      </c>
      <c r="K19" s="330">
        <v>858380.8322454422</v>
      </c>
      <c r="L19" s="330">
        <v>899634.94580544229</v>
      </c>
      <c r="M19" s="330">
        <v>899634.94580544229</v>
      </c>
      <c r="N19" s="181"/>
      <c r="O19" s="181"/>
      <c r="P19" s="181"/>
      <c r="Q19" s="181"/>
      <c r="R19" s="181"/>
      <c r="S19" s="181"/>
      <c r="T19" s="181"/>
      <c r="U19" s="181"/>
      <c r="V19" s="181"/>
      <c r="W19" s="181"/>
      <c r="X19" s="181"/>
      <c r="Y19" s="181"/>
      <c r="Z19" s="181"/>
      <c r="AA19" s="181"/>
      <c r="AB19" s="181"/>
      <c r="AC19" s="181"/>
      <c r="AD19" s="5"/>
    </row>
    <row r="20" spans="2:30" x14ac:dyDescent="0.3">
      <c r="B20" s="5"/>
      <c r="C20" s="180" t="s">
        <v>18</v>
      </c>
      <c r="D20" s="16">
        <v>239108.02553086448</v>
      </c>
      <c r="E20" s="16">
        <v>537152.55296</v>
      </c>
      <c r="F20" s="16">
        <v>706564.66226705001</v>
      </c>
      <c r="G20" s="16">
        <v>764108.6533421753</v>
      </c>
      <c r="H20" s="189">
        <v>1048005.0239802634</v>
      </c>
      <c r="I20" s="189">
        <v>1452947.634422431</v>
      </c>
      <c r="J20" s="189">
        <v>865866.34488000011</v>
      </c>
      <c r="K20" s="330">
        <v>1392506.3078763396</v>
      </c>
      <c r="L20" s="330">
        <v>1458466.2178763396</v>
      </c>
      <c r="M20" s="330">
        <v>1458466.2178763396</v>
      </c>
      <c r="N20" s="181"/>
      <c r="O20" s="181"/>
      <c r="P20" s="181"/>
      <c r="Q20" s="181"/>
      <c r="R20" s="181"/>
      <c r="S20" s="181"/>
      <c r="T20" s="181"/>
      <c r="U20" s="181"/>
      <c r="V20" s="181"/>
      <c r="W20" s="181"/>
      <c r="X20" s="181"/>
      <c r="Y20" s="181"/>
      <c r="Z20" s="181"/>
      <c r="AA20" s="181"/>
      <c r="AB20" s="181"/>
      <c r="AC20" s="181"/>
      <c r="AD20" s="5"/>
    </row>
    <row r="21" spans="2:30" x14ac:dyDescent="0.3">
      <c r="B21" s="5"/>
      <c r="C21" s="179" t="s">
        <v>15</v>
      </c>
      <c r="D21" s="182">
        <f>SUM(D17:D20)</f>
        <v>1098240.6218039533</v>
      </c>
      <c r="E21" s="182">
        <f>SUM(E17:E20)</f>
        <v>2163668.3588199997</v>
      </c>
      <c r="F21" s="182">
        <f>SUM(F17:F20)</f>
        <v>2598620.2210310502</v>
      </c>
      <c r="G21" s="17">
        <f>SUM(G17:G20)</f>
        <v>2759904.9028021749</v>
      </c>
      <c r="H21" s="17">
        <f t="shared" ref="H21:L21" si="4">SUM(H17:H20)</f>
        <v>3342586.1763431467</v>
      </c>
      <c r="I21" s="17">
        <f t="shared" si="4"/>
        <v>4068522.1390613774</v>
      </c>
      <c r="J21" s="17">
        <f t="shared" si="4"/>
        <v>3285502.2628287501</v>
      </c>
      <c r="K21" s="183">
        <f t="shared" si="4"/>
        <v>4027269.8262886619</v>
      </c>
      <c r="L21" s="183">
        <f t="shared" si="4"/>
        <v>4130571.1014333246</v>
      </c>
      <c r="M21" s="183">
        <f>L21</f>
        <v>4130571.1014333246</v>
      </c>
      <c r="N21" s="183">
        <f t="shared" ref="N21:AC21" si="5">M21</f>
        <v>4130571.1014333246</v>
      </c>
      <c r="O21" s="183">
        <f t="shared" si="5"/>
        <v>4130571.1014333246</v>
      </c>
      <c r="P21" s="183">
        <f t="shared" si="5"/>
        <v>4130571.1014333246</v>
      </c>
      <c r="Q21" s="183">
        <f t="shared" si="5"/>
        <v>4130571.1014333246</v>
      </c>
      <c r="R21" s="183">
        <f t="shared" si="5"/>
        <v>4130571.1014333246</v>
      </c>
      <c r="S21" s="183">
        <f t="shared" si="5"/>
        <v>4130571.1014333246</v>
      </c>
      <c r="T21" s="183">
        <f t="shared" si="5"/>
        <v>4130571.1014333246</v>
      </c>
      <c r="U21" s="183">
        <f t="shared" si="5"/>
        <v>4130571.1014333246</v>
      </c>
      <c r="V21" s="183">
        <f t="shared" si="5"/>
        <v>4130571.1014333246</v>
      </c>
      <c r="W21" s="183">
        <f t="shared" si="5"/>
        <v>4130571.1014333246</v>
      </c>
      <c r="X21" s="183">
        <f t="shared" si="5"/>
        <v>4130571.1014333246</v>
      </c>
      <c r="Y21" s="183">
        <f t="shared" si="5"/>
        <v>4130571.1014333246</v>
      </c>
      <c r="Z21" s="183">
        <f t="shared" si="5"/>
        <v>4130571.1014333246</v>
      </c>
      <c r="AA21" s="183">
        <f t="shared" si="5"/>
        <v>4130571.1014333246</v>
      </c>
      <c r="AB21" s="183">
        <f t="shared" si="5"/>
        <v>4130571.1014333246</v>
      </c>
      <c r="AC21" s="183">
        <f t="shared" si="5"/>
        <v>4130571.1014333246</v>
      </c>
      <c r="AD21" s="5"/>
    </row>
    <row r="22" spans="2:30" ht="5.0999999999999996" customHeight="1" x14ac:dyDescent="0.3">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x14ac:dyDescent="0.3">
      <c r="B23" s="5"/>
      <c r="C23" s="5" t="s">
        <v>164</v>
      </c>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x14ac:dyDescent="0.3">
      <c r="B24" s="5"/>
      <c r="C24" s="5" t="s">
        <v>416</v>
      </c>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x14ac:dyDescent="0.3">
      <c r="B25" s="5"/>
      <c r="C25" s="6" t="s">
        <v>474</v>
      </c>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x14ac:dyDescent="0.3">
      <c r="B26" s="5"/>
      <c r="C26" s="5" t="s">
        <v>473</v>
      </c>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5.75" customHeight="1" x14ac:dyDescent="0.3">
      <c r="B27" s="5"/>
      <c r="C27" s="5" t="s">
        <v>484</v>
      </c>
      <c r="D27" s="5"/>
      <c r="E27" s="5"/>
      <c r="F27" s="5"/>
      <c r="G27" s="184"/>
      <c r="H27" s="5"/>
      <c r="I27" s="5"/>
      <c r="J27" s="5"/>
      <c r="K27" s="5"/>
      <c r="L27" s="5"/>
      <c r="M27" s="5"/>
      <c r="N27" s="5"/>
      <c r="O27" s="5"/>
      <c r="P27" s="5"/>
      <c r="Q27" s="5"/>
      <c r="R27" s="5"/>
      <c r="S27" s="5"/>
      <c r="T27" s="5"/>
      <c r="U27" s="5"/>
      <c r="V27" s="5"/>
      <c r="W27" s="5"/>
      <c r="X27" s="5"/>
      <c r="Y27" s="5"/>
      <c r="Z27" s="5"/>
      <c r="AA27" s="5"/>
      <c r="AB27" s="5"/>
      <c r="AC27" s="5"/>
      <c r="AD27" s="5"/>
    </row>
    <row r="28" spans="2:30" x14ac:dyDescent="0.3">
      <c r="B28" s="5"/>
      <c r="C28" s="5"/>
      <c r="D28" s="5"/>
      <c r="E28" s="5"/>
      <c r="F28" s="5"/>
      <c r="G28" s="114"/>
      <c r="H28" s="5"/>
      <c r="I28" s="5"/>
      <c r="J28" s="5"/>
      <c r="K28" s="5"/>
      <c r="L28" s="5"/>
      <c r="M28" s="5"/>
      <c r="N28" s="5"/>
      <c r="O28" s="5"/>
      <c r="P28" s="5"/>
      <c r="Q28" s="5"/>
      <c r="R28" s="5"/>
      <c r="S28" s="5"/>
      <c r="T28" s="5"/>
      <c r="U28" s="5"/>
      <c r="V28" s="5"/>
      <c r="W28" s="5"/>
      <c r="X28" s="5"/>
      <c r="Y28" s="5"/>
      <c r="Z28" s="5"/>
      <c r="AA28" s="5"/>
      <c r="AB28" s="5"/>
      <c r="AC28" s="5"/>
      <c r="AD28" s="5"/>
    </row>
    <row r="29" spans="2:30" x14ac:dyDescent="0.3">
      <c r="B29" s="5"/>
      <c r="C29" s="6" t="s">
        <v>158</v>
      </c>
      <c r="D29" s="6"/>
      <c r="E29" s="6"/>
      <c r="F29" s="6"/>
      <c r="G29" s="5"/>
      <c r="H29" s="5"/>
      <c r="I29" s="5"/>
      <c r="J29" s="5"/>
      <c r="K29" s="5"/>
      <c r="L29" s="5"/>
      <c r="M29" s="5"/>
      <c r="N29" s="5"/>
      <c r="O29" s="5"/>
      <c r="P29" s="5"/>
      <c r="Q29" s="5"/>
      <c r="R29" s="5"/>
      <c r="S29" s="5"/>
      <c r="T29" s="5"/>
      <c r="U29" s="5"/>
      <c r="V29" s="5"/>
      <c r="W29" s="5"/>
      <c r="X29" s="5"/>
      <c r="Y29" s="5"/>
      <c r="Z29" s="5"/>
      <c r="AA29" s="5"/>
      <c r="AB29" s="5"/>
      <c r="AC29" s="5"/>
      <c r="AD29" s="5"/>
    </row>
    <row r="30" spans="2:30" x14ac:dyDescent="0.3">
      <c r="B30" s="5"/>
      <c r="C30" s="5" t="s">
        <v>475</v>
      </c>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x14ac:dyDescent="0.3">
      <c r="B31" s="5"/>
      <c r="C31" s="437" t="s">
        <v>27</v>
      </c>
      <c r="D31" s="438"/>
      <c r="E31" s="438"/>
      <c r="F31" s="438"/>
      <c r="G31" s="438"/>
      <c r="H31" s="438"/>
      <c r="I31" s="439"/>
      <c r="J31" s="434" t="s">
        <v>154</v>
      </c>
      <c r="K31" s="435"/>
      <c r="L31" s="435"/>
      <c r="M31" s="435"/>
      <c r="N31" s="435"/>
      <c r="O31" s="435"/>
      <c r="P31" s="435"/>
      <c r="Q31" s="435"/>
      <c r="R31" s="435"/>
      <c r="S31" s="435"/>
      <c r="T31" s="435"/>
      <c r="U31" s="435"/>
      <c r="V31" s="435"/>
      <c r="W31" s="435"/>
      <c r="X31" s="435"/>
      <c r="Y31" s="435"/>
      <c r="Z31" s="435"/>
      <c r="AA31" s="435"/>
      <c r="AB31" s="435"/>
      <c r="AC31" s="436"/>
      <c r="AD31" s="5"/>
    </row>
    <row r="32" spans="2:30" x14ac:dyDescent="0.3">
      <c r="B32" s="5"/>
      <c r="C32" s="185" t="s">
        <v>19</v>
      </c>
      <c r="D32" s="309">
        <v>2015</v>
      </c>
      <c r="E32" s="309">
        <f>D32+1</f>
        <v>2016</v>
      </c>
      <c r="F32" s="309">
        <f t="shared" ref="F32:AC32" si="6">E32+1</f>
        <v>2017</v>
      </c>
      <c r="G32" s="309">
        <f t="shared" si="6"/>
        <v>2018</v>
      </c>
      <c r="H32" s="309">
        <f t="shared" si="6"/>
        <v>2019</v>
      </c>
      <c r="I32" s="312">
        <f t="shared" si="6"/>
        <v>2020</v>
      </c>
      <c r="J32" s="310">
        <f t="shared" si="6"/>
        <v>2021</v>
      </c>
      <c r="K32" s="310">
        <f t="shared" si="6"/>
        <v>2022</v>
      </c>
      <c r="L32" s="310">
        <f t="shared" si="6"/>
        <v>2023</v>
      </c>
      <c r="M32" s="310">
        <f t="shared" si="6"/>
        <v>2024</v>
      </c>
      <c r="N32" s="310">
        <f t="shared" si="6"/>
        <v>2025</v>
      </c>
      <c r="O32" s="310">
        <f t="shared" si="6"/>
        <v>2026</v>
      </c>
      <c r="P32" s="310">
        <f t="shared" si="6"/>
        <v>2027</v>
      </c>
      <c r="Q32" s="310">
        <f t="shared" si="6"/>
        <v>2028</v>
      </c>
      <c r="R32" s="310">
        <f t="shared" si="6"/>
        <v>2029</v>
      </c>
      <c r="S32" s="310">
        <f t="shared" si="6"/>
        <v>2030</v>
      </c>
      <c r="T32" s="310">
        <f t="shared" si="6"/>
        <v>2031</v>
      </c>
      <c r="U32" s="310">
        <f t="shared" si="6"/>
        <v>2032</v>
      </c>
      <c r="V32" s="310">
        <f t="shared" si="6"/>
        <v>2033</v>
      </c>
      <c r="W32" s="310">
        <f t="shared" si="6"/>
        <v>2034</v>
      </c>
      <c r="X32" s="310">
        <f t="shared" si="6"/>
        <v>2035</v>
      </c>
      <c r="Y32" s="310">
        <f t="shared" si="6"/>
        <v>2036</v>
      </c>
      <c r="Z32" s="310">
        <f t="shared" si="6"/>
        <v>2037</v>
      </c>
      <c r="AA32" s="310">
        <f t="shared" si="6"/>
        <v>2038</v>
      </c>
      <c r="AB32" s="310">
        <f t="shared" si="6"/>
        <v>2039</v>
      </c>
      <c r="AC32" s="310">
        <f t="shared" si="6"/>
        <v>2040</v>
      </c>
      <c r="AD32" s="5"/>
    </row>
    <row r="33" spans="2:30" x14ac:dyDescent="0.3">
      <c r="B33" s="5"/>
      <c r="C33" s="2" t="s">
        <v>20</v>
      </c>
      <c r="D33" s="3">
        <v>22747</v>
      </c>
      <c r="E33" s="3">
        <v>25631</v>
      </c>
      <c r="F33" s="3">
        <v>26782</v>
      </c>
      <c r="G33" s="186">
        <v>28260.763999999999</v>
      </c>
      <c r="H33" s="186">
        <v>30551.603999999999</v>
      </c>
      <c r="I33" s="186">
        <v>34291.585415376903</v>
      </c>
      <c r="J33" s="181"/>
      <c r="K33" s="181"/>
      <c r="L33" s="181"/>
      <c r="M33" s="181"/>
      <c r="N33" s="181"/>
      <c r="O33" s="181"/>
      <c r="P33" s="181"/>
      <c r="Q33" s="181"/>
      <c r="R33" s="181"/>
      <c r="S33" s="181"/>
      <c r="T33" s="181"/>
      <c r="U33" s="181"/>
      <c r="V33" s="181"/>
      <c r="W33" s="181"/>
      <c r="X33" s="181"/>
      <c r="Y33" s="181"/>
      <c r="Z33" s="181"/>
      <c r="AA33" s="181"/>
      <c r="AB33" s="181"/>
      <c r="AC33" s="181"/>
      <c r="AD33" s="5"/>
    </row>
    <row r="34" spans="2:30" x14ac:dyDescent="0.3">
      <c r="B34" s="5"/>
      <c r="C34" s="2" t="s">
        <v>21</v>
      </c>
      <c r="D34" s="3">
        <v>20085</v>
      </c>
      <c r="E34" s="3">
        <v>21770</v>
      </c>
      <c r="F34" s="3">
        <v>22768</v>
      </c>
      <c r="G34" s="186">
        <v>24016.27</v>
      </c>
      <c r="H34" s="186">
        <v>25475.85</v>
      </c>
      <c r="I34" s="186">
        <v>20727.102780774901</v>
      </c>
      <c r="J34" s="181"/>
      <c r="K34" s="181"/>
      <c r="L34" s="181"/>
      <c r="M34" s="181"/>
      <c r="N34" s="181"/>
      <c r="O34" s="181"/>
      <c r="P34" s="181"/>
      <c r="Q34" s="181"/>
      <c r="R34" s="181"/>
      <c r="S34" s="181"/>
      <c r="T34" s="181"/>
      <c r="U34" s="181"/>
      <c r="V34" s="181"/>
      <c r="W34" s="181"/>
      <c r="X34" s="181"/>
      <c r="Y34" s="181"/>
      <c r="Z34" s="181"/>
      <c r="AA34" s="181"/>
      <c r="AB34" s="181"/>
      <c r="AC34" s="181"/>
      <c r="AD34" s="5"/>
    </row>
    <row r="35" spans="2:30" x14ac:dyDescent="0.3">
      <c r="B35" s="5"/>
      <c r="C35" s="2" t="s">
        <v>22</v>
      </c>
      <c r="D35" s="3">
        <v>22514</v>
      </c>
      <c r="E35" s="3">
        <v>24117</v>
      </c>
      <c r="F35" s="3">
        <v>25573</v>
      </c>
      <c r="G35" s="186">
        <v>27587.348000000002</v>
      </c>
      <c r="H35" s="186">
        <v>28193.977999999999</v>
      </c>
      <c r="I35" s="186">
        <v>25566.327368563099</v>
      </c>
      <c r="J35" s="181"/>
      <c r="K35" s="181"/>
      <c r="L35" s="181"/>
      <c r="M35" s="181"/>
      <c r="N35" s="181"/>
      <c r="O35" s="181"/>
      <c r="P35" s="181"/>
      <c r="Q35" s="181"/>
      <c r="R35" s="181"/>
      <c r="S35" s="181"/>
      <c r="T35" s="181"/>
      <c r="U35" s="181"/>
      <c r="V35" s="181"/>
      <c r="W35" s="181"/>
      <c r="X35" s="181"/>
      <c r="Y35" s="181"/>
      <c r="Z35" s="181"/>
      <c r="AA35" s="181"/>
      <c r="AB35" s="181"/>
      <c r="AC35" s="181"/>
      <c r="AD35" s="5"/>
    </row>
    <row r="36" spans="2:30" x14ac:dyDescent="0.3">
      <c r="B36" s="5"/>
      <c r="C36" s="2" t="s">
        <v>23</v>
      </c>
      <c r="D36" s="3">
        <v>2462</v>
      </c>
      <c r="E36" s="3">
        <v>2634</v>
      </c>
      <c r="F36" s="3">
        <v>2670</v>
      </c>
      <c r="G36" s="186">
        <v>2752.7190000000001</v>
      </c>
      <c r="H36" s="186">
        <v>2896.6019999999999</v>
      </c>
      <c r="I36" s="186">
        <v>2657.76765655699</v>
      </c>
      <c r="J36" s="181"/>
      <c r="K36" s="181"/>
      <c r="L36" s="181"/>
      <c r="M36" s="181"/>
      <c r="N36" s="181"/>
      <c r="O36" s="181"/>
      <c r="P36" s="181"/>
      <c r="Q36" s="181"/>
      <c r="R36" s="181"/>
      <c r="S36" s="181"/>
      <c r="T36" s="181"/>
      <c r="U36" s="181"/>
      <c r="V36" s="181"/>
      <c r="W36" s="181"/>
      <c r="X36" s="181"/>
      <c r="Y36" s="181"/>
      <c r="Z36" s="181"/>
      <c r="AA36" s="181"/>
      <c r="AB36" s="181"/>
      <c r="AC36" s="181"/>
      <c r="AD36" s="5"/>
    </row>
    <row r="37" spans="2:30" x14ac:dyDescent="0.3">
      <c r="B37" s="5"/>
      <c r="C37" s="185" t="s">
        <v>24</v>
      </c>
      <c r="D37" s="17">
        <f>SUM(D33:D36)</f>
        <v>67808</v>
      </c>
      <c r="E37" s="17">
        <v>74153</v>
      </c>
      <c r="F37" s="17">
        <f>SUM(F33:F36)</f>
        <v>77793</v>
      </c>
      <c r="G37" s="17">
        <v>82617.101999999999</v>
      </c>
      <c r="H37" s="17">
        <v>87118.035000000003</v>
      </c>
      <c r="I37" s="17">
        <v>83242.783221271806</v>
      </c>
      <c r="J37" s="183">
        <v>99278.356447610582</v>
      </c>
      <c r="K37" s="183">
        <v>105980.9559821294</v>
      </c>
      <c r="L37" s="183">
        <v>113136.06945954209</v>
      </c>
      <c r="M37" s="183">
        <v>120774.24754417806</v>
      </c>
      <c r="N37" s="183">
        <v>128928.10347347765</v>
      </c>
      <c r="O37" s="183">
        <v>137632.45230890322</v>
      </c>
      <c r="P37" s="183">
        <v>146924.45958812468</v>
      </c>
      <c r="Q37" s="183">
        <v>156843.80001318964</v>
      </c>
      <c r="R37" s="183">
        <v>167432.8268522401</v>
      </c>
      <c r="S37" s="183">
        <v>178736.75277808076</v>
      </c>
      <c r="T37" s="183">
        <v>190803.84291573789</v>
      </c>
      <c r="U37" s="183">
        <v>203685.62092327667</v>
      </c>
      <c r="V37" s="183">
        <v>217437.08898579405</v>
      </c>
      <c r="W37" s="183">
        <v>232116.96266190975</v>
      </c>
      <c r="X37" s="183">
        <v>247787.92158549582</v>
      </c>
      <c r="Y37" s="183">
        <v>264516.87709308171</v>
      </c>
      <c r="Z37" s="183">
        <v>282375.25791964232</v>
      </c>
      <c r="AA37" s="183">
        <v>301439.3151826227</v>
      </c>
      <c r="AB37" s="183">
        <v>321790.44795641018</v>
      </c>
      <c r="AC37" s="183">
        <v>343515.55082738085</v>
      </c>
      <c r="AD37" s="5"/>
    </row>
    <row r="38" spans="2:30" x14ac:dyDescent="0.3">
      <c r="B38" s="5"/>
      <c r="C38" s="2" t="s">
        <v>25</v>
      </c>
      <c r="D38" s="3">
        <v>7124</v>
      </c>
      <c r="E38" s="3">
        <v>8357</v>
      </c>
      <c r="F38" s="3">
        <v>8316</v>
      </c>
      <c r="G38" s="186">
        <v>8141.0360000000001</v>
      </c>
      <c r="H38" s="186">
        <v>8929.107</v>
      </c>
      <c r="I38" s="332">
        <v>8771.2159335114193</v>
      </c>
      <c r="J38" s="181"/>
      <c r="K38" s="181"/>
      <c r="L38" s="181"/>
      <c r="M38" s="181"/>
      <c r="N38" s="181"/>
      <c r="O38" s="181"/>
      <c r="P38" s="181"/>
      <c r="Q38" s="181"/>
      <c r="R38" s="181"/>
      <c r="S38" s="181"/>
      <c r="T38" s="181"/>
      <c r="U38" s="181"/>
      <c r="V38" s="181"/>
      <c r="W38" s="181"/>
      <c r="X38" s="181"/>
      <c r="Y38" s="181"/>
      <c r="Z38" s="181"/>
      <c r="AA38" s="181"/>
      <c r="AB38" s="181"/>
      <c r="AC38" s="181"/>
      <c r="AD38" s="5"/>
    </row>
    <row r="39" spans="2:30" x14ac:dyDescent="0.3">
      <c r="B39" s="5"/>
      <c r="C39" s="2" t="s">
        <v>26</v>
      </c>
      <c r="D39" s="3">
        <v>7481</v>
      </c>
      <c r="E39" s="3">
        <v>8288</v>
      </c>
      <c r="F39" s="3">
        <v>8262</v>
      </c>
      <c r="G39" s="186">
        <v>9006.58</v>
      </c>
      <c r="H39" s="186">
        <v>9994.3469999999998</v>
      </c>
      <c r="I39" s="332">
        <v>9741.7210791995203</v>
      </c>
      <c r="J39" s="181"/>
      <c r="K39" s="181"/>
      <c r="L39" s="181"/>
      <c r="M39" s="181"/>
      <c r="N39" s="181"/>
      <c r="O39" s="181"/>
      <c r="P39" s="181"/>
      <c r="Q39" s="181"/>
      <c r="R39" s="181"/>
      <c r="S39" s="181"/>
      <c r="T39" s="181"/>
      <c r="U39" s="181"/>
      <c r="V39" s="181"/>
      <c r="W39" s="181"/>
      <c r="X39" s="181"/>
      <c r="Y39" s="181"/>
      <c r="Z39" s="181"/>
      <c r="AA39" s="181"/>
      <c r="AB39" s="181"/>
      <c r="AC39" s="181"/>
      <c r="AD39" s="5"/>
    </row>
    <row r="40" spans="2:30" x14ac:dyDescent="0.3">
      <c r="B40" s="5"/>
      <c r="C40" s="185" t="s">
        <v>15</v>
      </c>
      <c r="D40" s="17">
        <f>SUM(D37:D39)</f>
        <v>82413</v>
      </c>
      <c r="E40" s="17">
        <f>SUM(E37:E39)</f>
        <v>90798</v>
      </c>
      <c r="F40" s="17">
        <v>94370</v>
      </c>
      <c r="G40" s="182">
        <v>99764.717999999993</v>
      </c>
      <c r="H40" s="17">
        <v>106041.488</v>
      </c>
      <c r="I40" s="333">
        <v>101755.720233983</v>
      </c>
      <c r="J40" s="181"/>
      <c r="K40" s="181"/>
      <c r="L40" s="181"/>
      <c r="M40" s="181"/>
      <c r="N40" s="181"/>
      <c r="O40" s="181"/>
      <c r="P40" s="181"/>
      <c r="Q40" s="181"/>
      <c r="R40" s="181"/>
      <c r="S40" s="181"/>
      <c r="T40" s="181"/>
      <c r="U40" s="181"/>
      <c r="V40" s="181"/>
      <c r="W40" s="181"/>
      <c r="X40" s="181"/>
      <c r="Y40" s="181"/>
      <c r="Z40" s="181"/>
      <c r="AA40" s="181"/>
      <c r="AB40" s="181"/>
      <c r="AC40" s="181"/>
      <c r="AD40" s="5"/>
    </row>
    <row r="41" spans="2:30" ht="5.0999999999999996" customHeight="1" x14ac:dyDescent="0.3">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x14ac:dyDescent="0.3">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x14ac:dyDescent="0.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x14ac:dyDescent="0.3">
      <c r="B44" s="5"/>
      <c r="C44" s="6" t="s">
        <v>159</v>
      </c>
      <c r="D44" s="6"/>
      <c r="E44" s="6"/>
      <c r="F44" s="6"/>
      <c r="G44" s="6"/>
      <c r="H44" s="6"/>
      <c r="I44" s="6"/>
      <c r="J44" s="6"/>
      <c r="K44" s="6"/>
      <c r="L44" s="6"/>
      <c r="M44" s="6"/>
      <c r="N44" s="6"/>
      <c r="O44" s="6"/>
      <c r="P44" s="6"/>
      <c r="Q44" s="6"/>
      <c r="R44" s="6"/>
      <c r="S44" s="6"/>
      <c r="T44" s="6"/>
      <c r="U44" s="6"/>
      <c r="V44" s="6"/>
      <c r="W44" s="6"/>
      <c r="X44" s="6"/>
      <c r="Y44" s="6"/>
      <c r="Z44" s="6"/>
      <c r="AA44" s="6"/>
      <c r="AB44" s="6"/>
      <c r="AC44" s="6"/>
      <c r="AD44" s="5"/>
    </row>
    <row r="45" spans="2:30" ht="32.25" customHeight="1" x14ac:dyDescent="0.3">
      <c r="B45" s="5"/>
      <c r="C45" s="429" t="s">
        <v>165</v>
      </c>
      <c r="D45" s="429"/>
      <c r="E45" s="429"/>
      <c r="F45" s="429"/>
      <c r="G45" s="429"/>
      <c r="H45" s="429"/>
      <c r="I45" s="429"/>
      <c r="J45" s="429"/>
      <c r="K45" s="429"/>
      <c r="L45" s="6"/>
      <c r="M45" s="6"/>
      <c r="N45" s="6"/>
      <c r="O45" s="6"/>
      <c r="P45" s="6"/>
      <c r="Q45" s="6"/>
      <c r="R45" s="6"/>
      <c r="S45" s="6"/>
      <c r="T45" s="6"/>
      <c r="U45" s="6"/>
      <c r="V45" s="6"/>
      <c r="W45" s="6"/>
      <c r="X45" s="6"/>
      <c r="Y45" s="6"/>
      <c r="Z45" s="6"/>
      <c r="AA45" s="6"/>
      <c r="AB45" s="6"/>
      <c r="AC45" s="6"/>
      <c r="AD45" s="5"/>
    </row>
    <row r="46" spans="2:30" x14ac:dyDescent="0.3">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5"/>
    </row>
    <row r="47" spans="2:30" x14ac:dyDescent="0.3">
      <c r="B47" s="5"/>
      <c r="C47" s="6"/>
      <c r="D47" s="6"/>
      <c r="E47" s="187"/>
      <c r="F47" s="6"/>
      <c r="G47" s="6"/>
      <c r="H47" s="6"/>
      <c r="I47" s="6"/>
      <c r="J47" s="6"/>
      <c r="K47" s="6"/>
      <c r="L47" s="6"/>
      <c r="M47" s="6"/>
      <c r="N47" s="6"/>
      <c r="O47" s="6"/>
      <c r="P47" s="6"/>
      <c r="Q47" s="6"/>
      <c r="R47" s="6"/>
      <c r="S47" s="6"/>
      <c r="T47" s="6"/>
      <c r="U47" s="6"/>
      <c r="V47" s="6"/>
      <c r="W47" s="6"/>
      <c r="X47" s="6"/>
      <c r="Y47" s="6"/>
      <c r="Z47" s="6"/>
      <c r="AA47" s="6"/>
      <c r="AB47" s="6"/>
      <c r="AC47" s="6"/>
      <c r="AD47" s="5"/>
    </row>
    <row r="48" spans="2:30" x14ac:dyDescent="0.3">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5"/>
    </row>
    <row r="49" spans="2:30" x14ac:dyDescent="0.3">
      <c r="B49" s="5"/>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5"/>
    </row>
    <row r="50" spans="2:30" x14ac:dyDescent="0.3">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5"/>
    </row>
    <row r="51" spans="2:30" x14ac:dyDescent="0.3">
      <c r="B51" s="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5"/>
    </row>
    <row r="52" spans="2:30" x14ac:dyDescent="0.3">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5"/>
    </row>
    <row r="53" spans="2:30" ht="72.75" customHeight="1" x14ac:dyDescent="0.3">
      <c r="B53" s="5"/>
      <c r="C53" s="430" t="s">
        <v>160</v>
      </c>
      <c r="D53" s="430"/>
      <c r="E53" s="430"/>
      <c r="F53" s="432" t="s">
        <v>413</v>
      </c>
      <c r="G53" s="432"/>
      <c r="H53" s="433" t="s">
        <v>415</v>
      </c>
      <c r="I53" s="433"/>
      <c r="J53" s="433" t="s">
        <v>414</v>
      </c>
      <c r="K53" s="433"/>
      <c r="L53" s="6"/>
      <c r="M53" s="6" t="s">
        <v>417</v>
      </c>
      <c r="N53" s="6"/>
      <c r="O53" s="6"/>
      <c r="P53" s="6"/>
      <c r="Q53" s="6"/>
      <c r="R53" s="6"/>
      <c r="S53" s="6"/>
      <c r="T53" s="6"/>
      <c r="U53" s="6"/>
      <c r="V53" s="6"/>
      <c r="W53" s="6"/>
      <c r="X53" s="6"/>
      <c r="Y53" s="6"/>
      <c r="Z53" s="6"/>
      <c r="AA53" s="6"/>
      <c r="AB53" s="6"/>
      <c r="AC53" s="6"/>
      <c r="AD53" s="5"/>
    </row>
    <row r="54" spans="2:30" x14ac:dyDescent="0.3">
      <c r="B54" s="5"/>
      <c r="C54" s="192">
        <v>2014</v>
      </c>
      <c r="D54" s="180">
        <v>63345</v>
      </c>
      <c r="E54" s="193"/>
      <c r="F54" s="180">
        <v>77260997</v>
      </c>
      <c r="G54" s="193"/>
      <c r="H54" s="180"/>
      <c r="I54" s="193"/>
      <c r="J54" s="180"/>
      <c r="K54" s="193"/>
      <c r="L54" s="6"/>
      <c r="M54" s="6"/>
      <c r="N54" s="6"/>
      <c r="O54" s="6"/>
      <c r="P54" s="6"/>
      <c r="Q54" s="6"/>
      <c r="R54" s="6"/>
      <c r="S54" s="6"/>
      <c r="T54" s="6"/>
      <c r="U54" s="6"/>
      <c r="V54" s="6"/>
      <c r="W54" s="6"/>
      <c r="X54" s="6"/>
      <c r="Y54" s="6"/>
      <c r="Z54" s="6"/>
      <c r="AA54" s="6"/>
      <c r="AB54" s="6"/>
      <c r="AC54" s="6"/>
      <c r="AD54" s="5"/>
    </row>
    <row r="55" spans="2:30" x14ac:dyDescent="0.3">
      <c r="B55" s="5"/>
      <c r="C55" s="194">
        <v>2015</v>
      </c>
      <c r="D55" s="188">
        <v>67808</v>
      </c>
      <c r="E55" s="195"/>
      <c r="F55" s="188">
        <v>82413213</v>
      </c>
      <c r="G55" s="195"/>
      <c r="H55" s="188"/>
      <c r="I55" s="195"/>
      <c r="J55" s="188"/>
      <c r="K55" s="195"/>
      <c r="L55" s="6"/>
      <c r="M55" s="6"/>
      <c r="N55" s="6"/>
      <c r="O55" s="6"/>
      <c r="P55" s="6"/>
      <c r="Q55" s="6"/>
      <c r="R55" s="6"/>
      <c r="S55" s="6"/>
      <c r="T55" s="6"/>
      <c r="U55" s="6"/>
      <c r="V55" s="6"/>
      <c r="W55" s="6"/>
      <c r="X55" s="6"/>
      <c r="Y55" s="6"/>
      <c r="Z55" s="6"/>
      <c r="AA55" s="6"/>
      <c r="AB55" s="6"/>
      <c r="AC55" s="6"/>
      <c r="AD55" s="5"/>
    </row>
    <row r="56" spans="2:30" x14ac:dyDescent="0.3">
      <c r="B56" s="5"/>
      <c r="C56" s="194">
        <f t="shared" ref="C56:C80" si="7">C55+1</f>
        <v>2016</v>
      </c>
      <c r="D56" s="188">
        <v>74153</v>
      </c>
      <c r="E56" s="195"/>
      <c r="F56" s="188">
        <v>90797892</v>
      </c>
      <c r="G56" s="195"/>
      <c r="H56" s="188"/>
      <c r="I56" s="195"/>
      <c r="J56" s="188"/>
      <c r="K56" s="195"/>
      <c r="L56" s="6"/>
      <c r="M56" s="6"/>
      <c r="N56" s="6"/>
      <c r="O56" s="6"/>
      <c r="P56" s="6"/>
      <c r="Q56" s="6"/>
      <c r="R56" s="6"/>
      <c r="S56" s="6"/>
      <c r="T56" s="6"/>
      <c r="U56" s="6"/>
      <c r="V56" s="6"/>
      <c r="W56" s="6"/>
      <c r="X56" s="6"/>
      <c r="Y56" s="6"/>
      <c r="Z56" s="6"/>
      <c r="AA56" s="6"/>
      <c r="AB56" s="6"/>
      <c r="AC56" s="6"/>
      <c r="AD56" s="5"/>
    </row>
    <row r="57" spans="2:30" x14ac:dyDescent="0.3">
      <c r="B57" s="5"/>
      <c r="C57" s="194">
        <f t="shared" si="7"/>
        <v>2017</v>
      </c>
      <c r="D57" s="188">
        <v>77793</v>
      </c>
      <c r="E57" s="196"/>
      <c r="F57" s="188">
        <v>94370340</v>
      </c>
      <c r="G57" s="196"/>
      <c r="H57" s="188"/>
      <c r="I57" s="196"/>
      <c r="J57" s="188"/>
      <c r="K57" s="196"/>
      <c r="L57" s="6"/>
      <c r="M57" s="6"/>
      <c r="N57" s="6"/>
      <c r="O57" s="6"/>
      <c r="P57" s="6"/>
      <c r="Q57" s="6"/>
      <c r="R57" s="6"/>
      <c r="S57" s="6"/>
      <c r="T57" s="6"/>
      <c r="U57" s="6"/>
      <c r="V57" s="6"/>
      <c r="W57" s="6"/>
      <c r="X57" s="6"/>
      <c r="Y57" s="6"/>
      <c r="Z57" s="6"/>
      <c r="AA57" s="6"/>
      <c r="AB57" s="6"/>
      <c r="AC57" s="6"/>
      <c r="AD57" s="5"/>
    </row>
    <row r="58" spans="2:30" x14ac:dyDescent="0.3">
      <c r="B58" s="5"/>
      <c r="C58" s="194">
        <f t="shared" si="7"/>
        <v>2018</v>
      </c>
      <c r="D58" s="189">
        <v>82617.101999999999</v>
      </c>
      <c r="E58" s="196"/>
      <c r="F58" s="189">
        <v>99764718</v>
      </c>
      <c r="G58" s="196"/>
      <c r="H58" s="306">
        <v>99.764718000000002</v>
      </c>
      <c r="I58" s="196">
        <v>6.2521999999999994E-2</v>
      </c>
      <c r="J58" s="306">
        <v>82.617102000000003</v>
      </c>
      <c r="K58" s="196">
        <v>6.7513199999999995E-2</v>
      </c>
      <c r="L58" s="6"/>
      <c r="M58" s="6"/>
      <c r="N58" s="6"/>
      <c r="O58" s="6"/>
      <c r="P58" s="6"/>
      <c r="Q58" s="6"/>
      <c r="R58" s="6"/>
      <c r="S58" s="6"/>
      <c r="T58" s="6"/>
      <c r="U58" s="6"/>
      <c r="V58" s="6"/>
      <c r="W58" s="6"/>
      <c r="X58" s="6"/>
      <c r="Y58" s="6"/>
      <c r="Z58" s="6"/>
      <c r="AA58" s="6"/>
      <c r="AB58" s="6"/>
      <c r="AC58" s="6"/>
      <c r="AD58" s="5"/>
    </row>
    <row r="59" spans="2:30" x14ac:dyDescent="0.3">
      <c r="B59" s="5"/>
      <c r="C59" s="194">
        <f t="shared" si="7"/>
        <v>2019</v>
      </c>
      <c r="D59" s="189">
        <v>87118.035000000003</v>
      </c>
      <c r="E59" s="196"/>
      <c r="F59" s="189">
        <v>106041490</v>
      </c>
      <c r="G59" s="196">
        <f>((F59/F56)^(1/3))-1</f>
        <v>5.3092901052793184E-2</v>
      </c>
      <c r="H59" s="306">
        <f>(H58+(H58*$I$58))</f>
        <v>106.002207698796</v>
      </c>
      <c r="I59" s="196" t="e">
        <f>((H59/H56)^(1/3))-1</f>
        <v>#DIV/0!</v>
      </c>
      <c r="J59" s="306">
        <v>87.118035000000006</v>
      </c>
      <c r="K59" s="196" t="e">
        <f>((J59/J56)^(1/3))-1</f>
        <v>#DIV/0!</v>
      </c>
      <c r="L59" s="6"/>
      <c r="M59" s="6"/>
      <c r="N59" s="6"/>
      <c r="O59" s="6"/>
      <c r="P59" s="6"/>
      <c r="Q59" s="6"/>
      <c r="R59" s="6"/>
      <c r="S59" s="6"/>
      <c r="T59" s="6"/>
      <c r="U59" s="6"/>
      <c r="V59" s="6"/>
      <c r="W59" s="6"/>
      <c r="X59" s="6"/>
      <c r="Y59" s="6"/>
      <c r="Z59" s="6"/>
      <c r="AA59" s="6"/>
      <c r="AB59" s="6"/>
      <c r="AC59" s="6"/>
      <c r="AD59" s="5"/>
    </row>
    <row r="60" spans="2:30" x14ac:dyDescent="0.3">
      <c r="B60" s="5"/>
      <c r="C60" s="331">
        <f t="shared" si="7"/>
        <v>2020</v>
      </c>
      <c r="D60" s="189">
        <v>83242.783221271806</v>
      </c>
      <c r="E60" s="196">
        <f t="shared" ref="E60:E80" si="8">((D60/D57)^(1/3))-1</f>
        <v>2.2826624144896002E-2</v>
      </c>
      <c r="F60" s="190">
        <f t="shared" ref="F60:F80" si="9">F59*(1+G59)</f>
        <v>111671540.33606076</v>
      </c>
      <c r="G60" s="196">
        <f t="shared" ref="G60:G80" si="10">((F60/F57)^(1/3))-1</f>
        <v>5.7715809236690063E-2</v>
      </c>
      <c r="H60" s="307">
        <f t="shared" ref="H60:H80" si="11">(H59+(H59*$I$58))</f>
        <v>112.62967772854012</v>
      </c>
      <c r="I60" s="196" t="e">
        <f t="shared" ref="I60:I80" si="12">((H60/H57)^(1/3))-1</f>
        <v>#DIV/0!</v>
      </c>
      <c r="J60" s="307">
        <f t="shared" ref="J60:J80" si="13">(J59+(J59*$K$58))</f>
        <v>92.999652320562006</v>
      </c>
      <c r="K60" s="196" t="e">
        <f t="shared" ref="K60:K80" si="14">((J60/J57)^(1/3))-1</f>
        <v>#DIV/0!</v>
      </c>
      <c r="L60" s="6"/>
      <c r="M60" s="334">
        <f>D60</f>
        <v>83242.783221271806</v>
      </c>
      <c r="N60" s="6"/>
      <c r="O60" s="6"/>
      <c r="P60" s="6"/>
      <c r="Q60" s="6"/>
      <c r="R60" s="6"/>
      <c r="S60" s="6"/>
      <c r="T60" s="6"/>
      <c r="U60" s="6"/>
      <c r="V60" s="6"/>
      <c r="W60" s="6"/>
      <c r="X60" s="6"/>
      <c r="Y60" s="6"/>
      <c r="Z60" s="6"/>
      <c r="AA60" s="6"/>
      <c r="AB60" s="6"/>
      <c r="AC60" s="6"/>
      <c r="AD60" s="5"/>
    </row>
    <row r="61" spans="2:30" x14ac:dyDescent="0.3">
      <c r="B61" s="5"/>
      <c r="C61" s="197">
        <f t="shared" si="7"/>
        <v>2021</v>
      </c>
      <c r="D61" s="190">
        <f t="shared" ref="D61:D80" si="15">D60*(1+E60)</f>
        <v>85142.934946638838</v>
      </c>
      <c r="E61" s="196">
        <f t="shared" si="8"/>
        <v>1.008879440087318E-2</v>
      </c>
      <c r="F61" s="190">
        <f t="shared" si="9"/>
        <v>118116753.65526418</v>
      </c>
      <c r="G61" s="196">
        <f t="shared" si="10"/>
        <v>5.7900545263516401E-2</v>
      </c>
      <c r="H61" s="307">
        <f t="shared" si="11"/>
        <v>119.6715104394839</v>
      </c>
      <c r="I61" s="196">
        <f t="shared" si="12"/>
        <v>6.2521999999999966E-2</v>
      </c>
      <c r="J61" s="307">
        <f t="shared" si="13"/>
        <v>99.278356447610577</v>
      </c>
      <c r="K61" s="196">
        <f t="shared" si="14"/>
        <v>6.3150808890553467E-2</v>
      </c>
      <c r="L61" s="6"/>
      <c r="M61" s="6">
        <f t="shared" ref="M61:M80" si="16">J61*1000</f>
        <v>99278.356447610582</v>
      </c>
      <c r="N61" s="6"/>
      <c r="O61" s="6"/>
      <c r="P61" s="6"/>
      <c r="Q61" s="6"/>
      <c r="R61" s="6"/>
      <c r="S61" s="6"/>
      <c r="T61" s="6"/>
      <c r="U61" s="6"/>
      <c r="V61" s="6"/>
      <c r="W61" s="6"/>
      <c r="X61" s="6"/>
      <c r="Y61" s="6"/>
      <c r="Z61" s="6"/>
      <c r="AA61" s="6"/>
      <c r="AB61" s="6"/>
      <c r="AC61" s="6"/>
      <c r="AD61" s="5"/>
    </row>
    <row r="62" spans="2:30" x14ac:dyDescent="0.3">
      <c r="B62" s="5"/>
      <c r="C62" s="197">
        <f t="shared" si="7"/>
        <v>2022</v>
      </c>
      <c r="D62" s="190">
        <f t="shared" si="15"/>
        <v>86001.924512002399</v>
      </c>
      <c r="E62" s="196">
        <f t="shared" si="8"/>
        <v>-4.288859534937739E-3</v>
      </c>
      <c r="F62" s="190">
        <f t="shared" si="9"/>
        <v>124955778.09666042</v>
      </c>
      <c r="G62" s="196">
        <f t="shared" si="10"/>
        <v>5.6234074613182194E-2</v>
      </c>
      <c r="H62" s="307">
        <f t="shared" si="11"/>
        <v>127.1536126151813</v>
      </c>
      <c r="I62" s="196">
        <f t="shared" si="12"/>
        <v>6.2521999999999966E-2</v>
      </c>
      <c r="J62" s="307">
        <f t="shared" si="13"/>
        <v>105.9809559821294</v>
      </c>
      <c r="K62" s="196">
        <f t="shared" si="14"/>
        <v>6.7513200000000051E-2</v>
      </c>
      <c r="L62" s="6"/>
      <c r="M62" s="6">
        <f t="shared" si="16"/>
        <v>105980.9559821294</v>
      </c>
      <c r="N62" s="6"/>
      <c r="O62" s="6"/>
      <c r="P62" s="6"/>
      <c r="Q62" s="6"/>
      <c r="R62" s="6"/>
      <c r="S62" s="6"/>
      <c r="T62" s="6"/>
      <c r="U62" s="6"/>
      <c r="V62" s="6"/>
      <c r="W62" s="6"/>
      <c r="X62" s="6"/>
      <c r="Y62" s="6"/>
      <c r="Z62" s="6"/>
      <c r="AA62" s="6"/>
      <c r="AB62" s="6"/>
      <c r="AC62" s="6"/>
      <c r="AD62" s="5"/>
    </row>
    <row r="63" spans="2:30" x14ac:dyDescent="0.3">
      <c r="B63" s="5"/>
      <c r="C63" s="197">
        <f t="shared" si="7"/>
        <v>2023</v>
      </c>
      <c r="D63" s="190">
        <f t="shared" si="15"/>
        <v>85633.074338036095</v>
      </c>
      <c r="E63" s="196">
        <f t="shared" si="8"/>
        <v>9.4813841815182265E-3</v>
      </c>
      <c r="F63" s="190">
        <f t="shared" si="9"/>
        <v>131982550.64549626</v>
      </c>
      <c r="G63" s="196">
        <f t="shared" si="10"/>
        <v>5.7283213203018768E-2</v>
      </c>
      <c r="H63" s="307">
        <f t="shared" si="11"/>
        <v>135.10351078310768</v>
      </c>
      <c r="I63" s="196">
        <f t="shared" si="12"/>
        <v>6.2521999999999966E-2</v>
      </c>
      <c r="J63" s="307">
        <f t="shared" si="13"/>
        <v>113.1360694595421</v>
      </c>
      <c r="K63" s="196">
        <f t="shared" si="14"/>
        <v>6.7513200000000051E-2</v>
      </c>
      <c r="L63" s="6"/>
      <c r="M63" s="6">
        <f t="shared" si="16"/>
        <v>113136.06945954209</v>
      </c>
      <c r="N63" s="6"/>
      <c r="O63" s="6"/>
      <c r="P63" s="6"/>
      <c r="Q63" s="6"/>
      <c r="R63" s="6"/>
      <c r="S63" s="6"/>
      <c r="T63" s="6"/>
      <c r="U63" s="6"/>
      <c r="V63" s="6"/>
      <c r="W63" s="6"/>
      <c r="X63" s="6"/>
      <c r="Y63" s="6"/>
      <c r="Z63" s="6"/>
      <c r="AA63" s="6"/>
      <c r="AB63" s="6"/>
      <c r="AC63" s="6"/>
      <c r="AD63" s="5"/>
    </row>
    <row r="64" spans="2:30" x14ac:dyDescent="0.3">
      <c r="B64" s="5"/>
      <c r="C64" s="197">
        <f t="shared" si="7"/>
        <v>2024</v>
      </c>
      <c r="D64" s="190">
        <f t="shared" si="15"/>
        <v>86444.99441447953</v>
      </c>
      <c r="E64" s="196">
        <f t="shared" si="8"/>
        <v>5.0717771832473613E-3</v>
      </c>
      <c r="F64" s="190">
        <f t="shared" si="9"/>
        <v>139542935.23320046</v>
      </c>
      <c r="G64" s="196">
        <f t="shared" si="10"/>
        <v>5.7139053845990606E-2</v>
      </c>
      <c r="H64" s="307">
        <f t="shared" si="11"/>
        <v>143.55045248428914</v>
      </c>
      <c r="I64" s="196">
        <f t="shared" si="12"/>
        <v>6.2521999999999966E-2</v>
      </c>
      <c r="J64" s="307">
        <f t="shared" si="13"/>
        <v>120.77424754417805</v>
      </c>
      <c r="K64" s="196">
        <f t="shared" si="14"/>
        <v>6.7513200000000051E-2</v>
      </c>
      <c r="L64" s="6"/>
      <c r="M64" s="6">
        <f t="shared" si="16"/>
        <v>120774.24754417806</v>
      </c>
      <c r="N64" s="6"/>
      <c r="O64" s="6"/>
      <c r="P64" s="6"/>
      <c r="Q64" s="6"/>
      <c r="R64" s="6"/>
      <c r="S64" s="6"/>
      <c r="T64" s="6"/>
      <c r="U64" s="6"/>
      <c r="V64" s="6"/>
      <c r="W64" s="6"/>
      <c r="X64" s="6"/>
      <c r="Y64" s="6"/>
      <c r="Z64" s="6"/>
      <c r="AA64" s="6"/>
      <c r="AB64" s="6"/>
      <c r="AC64" s="6"/>
      <c r="AD64" s="5"/>
    </row>
    <row r="65" spans="2:30" x14ac:dyDescent="0.3">
      <c r="B65" s="5"/>
      <c r="C65" s="197">
        <f t="shared" si="7"/>
        <v>2025</v>
      </c>
      <c r="D65" s="190">
        <f t="shared" si="15"/>
        <v>86883.424164756827</v>
      </c>
      <c r="E65" s="196">
        <f t="shared" si="8"/>
        <v>3.4049818040755575E-3</v>
      </c>
      <c r="F65" s="190">
        <f t="shared" si="9"/>
        <v>147516286.52331787</v>
      </c>
      <c r="G65" s="196">
        <f t="shared" si="10"/>
        <v>5.6885345200091031E-2</v>
      </c>
      <c r="H65" s="307">
        <f t="shared" si="11"/>
        <v>152.52551387451186</v>
      </c>
      <c r="I65" s="196">
        <f t="shared" si="12"/>
        <v>6.2521999999999966E-2</v>
      </c>
      <c r="J65" s="307">
        <f t="shared" si="13"/>
        <v>128.92810347347765</v>
      </c>
      <c r="K65" s="196">
        <f t="shared" si="14"/>
        <v>6.7513200000000051E-2</v>
      </c>
      <c r="L65" s="6"/>
      <c r="M65" s="6">
        <f t="shared" si="16"/>
        <v>128928.10347347765</v>
      </c>
      <c r="N65" s="6"/>
      <c r="O65" s="6"/>
      <c r="P65" s="6"/>
      <c r="Q65" s="6"/>
      <c r="R65" s="6"/>
      <c r="S65" s="6"/>
      <c r="T65" s="6"/>
      <c r="U65" s="6"/>
      <c r="V65" s="6"/>
      <c r="W65" s="6"/>
      <c r="X65" s="6"/>
      <c r="Y65" s="6"/>
      <c r="Z65" s="6"/>
      <c r="AA65" s="6"/>
      <c r="AB65" s="6"/>
      <c r="AC65" s="6"/>
      <c r="AD65" s="5"/>
    </row>
    <row r="66" spans="2:30" x14ac:dyDescent="0.3">
      <c r="B66" s="5"/>
      <c r="C66" s="197">
        <f t="shared" si="7"/>
        <v>2026</v>
      </c>
      <c r="D66" s="190">
        <f t="shared" si="15"/>
        <v>87179.260643113608</v>
      </c>
      <c r="E66" s="196">
        <f t="shared" si="8"/>
        <v>5.9827841199657783E-3</v>
      </c>
      <c r="F66" s="190">
        <f t="shared" si="9"/>
        <v>155907801.40483233</v>
      </c>
      <c r="G66" s="196">
        <f t="shared" si="10"/>
        <v>5.7102524621587714E-2</v>
      </c>
      <c r="H66" s="307">
        <f t="shared" si="11"/>
        <v>162.06171405297408</v>
      </c>
      <c r="I66" s="196">
        <f t="shared" si="12"/>
        <v>6.2521999999999966E-2</v>
      </c>
      <c r="J66" s="307">
        <f t="shared" si="13"/>
        <v>137.63245230890323</v>
      </c>
      <c r="K66" s="196">
        <f t="shared" si="14"/>
        <v>6.7513200000000051E-2</v>
      </c>
      <c r="L66" s="6"/>
      <c r="M66" s="6">
        <f t="shared" si="16"/>
        <v>137632.45230890322</v>
      </c>
      <c r="N66" s="6"/>
      <c r="O66" s="6"/>
      <c r="P66" s="6"/>
      <c r="Q66" s="6"/>
      <c r="R66" s="6"/>
      <c r="S66" s="6"/>
      <c r="T66" s="6"/>
      <c r="U66" s="6"/>
      <c r="V66" s="6"/>
      <c r="W66" s="6"/>
      <c r="X66" s="6"/>
      <c r="Y66" s="6"/>
      <c r="Z66" s="6"/>
      <c r="AA66" s="6"/>
      <c r="AB66" s="6"/>
      <c r="AC66" s="6"/>
      <c r="AD66" s="5"/>
    </row>
    <row r="67" spans="2:30" x14ac:dyDescent="0.3">
      <c r="B67" s="5"/>
      <c r="C67" s="197">
        <f t="shared" si="7"/>
        <v>2027</v>
      </c>
      <c r="D67" s="190">
        <f t="shared" si="15"/>
        <v>87700.835339279583</v>
      </c>
      <c r="E67" s="196">
        <f t="shared" si="8"/>
        <v>4.8192806750673167E-3</v>
      </c>
      <c r="F67" s="190">
        <f t="shared" si="9"/>
        <v>164810530.47324938</v>
      </c>
      <c r="G67" s="196">
        <f t="shared" si="10"/>
        <v>5.7042301956812924E-2</v>
      </c>
      <c r="H67" s="307">
        <f t="shared" si="11"/>
        <v>172.19413653899412</v>
      </c>
      <c r="I67" s="196">
        <f t="shared" si="12"/>
        <v>6.2521999999999966E-2</v>
      </c>
      <c r="J67" s="307">
        <f t="shared" si="13"/>
        <v>146.92445958812468</v>
      </c>
      <c r="K67" s="196">
        <f t="shared" si="14"/>
        <v>6.7513200000000051E-2</v>
      </c>
      <c r="L67" s="6"/>
      <c r="M67" s="6">
        <f t="shared" si="16"/>
        <v>146924.45958812468</v>
      </c>
      <c r="N67" s="6"/>
      <c r="O67" s="6"/>
      <c r="P67" s="6"/>
      <c r="Q67" s="6"/>
      <c r="R67" s="6"/>
      <c r="S67" s="6"/>
      <c r="T67" s="6"/>
      <c r="U67" s="6"/>
      <c r="V67" s="6"/>
      <c r="W67" s="6"/>
      <c r="X67" s="6"/>
      <c r="Y67" s="6"/>
      <c r="Z67" s="6"/>
      <c r="AA67" s="6"/>
      <c r="AB67" s="6"/>
      <c r="AC67" s="6"/>
      <c r="AD67" s="5"/>
    </row>
    <row r="68" spans="2:30" x14ac:dyDescent="0.3">
      <c r="B68" s="5"/>
      <c r="C68" s="197">
        <f t="shared" si="7"/>
        <v>2028</v>
      </c>
      <c r="D68" s="190">
        <f t="shared" si="15"/>
        <v>88123.490280217433</v>
      </c>
      <c r="E68" s="196">
        <f t="shared" si="8"/>
        <v>4.7351292692987546E-3</v>
      </c>
      <c r="F68" s="190">
        <f t="shared" si="9"/>
        <v>174211702.51816699</v>
      </c>
      <c r="G68" s="196">
        <f t="shared" si="10"/>
        <v>5.7010053294896723E-2</v>
      </c>
      <c r="H68" s="307">
        <f t="shared" si="11"/>
        <v>182.96005834368509</v>
      </c>
      <c r="I68" s="196">
        <f t="shared" si="12"/>
        <v>6.2521999999999966E-2</v>
      </c>
      <c r="J68" s="307">
        <f t="shared" si="13"/>
        <v>156.84380001318965</v>
      </c>
      <c r="K68" s="196">
        <f t="shared" si="14"/>
        <v>6.7513200000000051E-2</v>
      </c>
      <c r="L68" s="6"/>
      <c r="M68" s="6">
        <f t="shared" si="16"/>
        <v>156843.80001318964</v>
      </c>
      <c r="N68" s="6"/>
      <c r="O68" s="6"/>
      <c r="P68" s="6"/>
      <c r="Q68" s="6"/>
      <c r="R68" s="6"/>
      <c r="S68" s="6"/>
      <c r="T68" s="6"/>
      <c r="U68" s="6"/>
      <c r="V68" s="6"/>
      <c r="W68" s="6"/>
      <c r="X68" s="6"/>
      <c r="Y68" s="6"/>
      <c r="Z68" s="6"/>
      <c r="AA68" s="6"/>
      <c r="AB68" s="6"/>
      <c r="AC68" s="6"/>
      <c r="AD68" s="5"/>
    </row>
    <row r="69" spans="2:30" x14ac:dyDescent="0.3">
      <c r="B69" s="5"/>
      <c r="C69" s="197">
        <f t="shared" si="7"/>
        <v>2029</v>
      </c>
      <c r="D69" s="190">
        <f t="shared" si="15"/>
        <v>88540.766398356049</v>
      </c>
      <c r="E69" s="196">
        <f t="shared" si="8"/>
        <v>5.1789034841871473E-3</v>
      </c>
      <c r="F69" s="190">
        <f t="shared" si="9"/>
        <v>184143520.96332237</v>
      </c>
      <c r="G69" s="196">
        <f t="shared" si="10"/>
        <v>5.7051625929754879E-2</v>
      </c>
      <c r="H69" s="307">
        <f t="shared" si="11"/>
        <v>194.39908711144898</v>
      </c>
      <c r="I69" s="196">
        <f t="shared" si="12"/>
        <v>6.2521999999999966E-2</v>
      </c>
      <c r="J69" s="307">
        <f t="shared" si="13"/>
        <v>167.43282685224011</v>
      </c>
      <c r="K69" s="196">
        <f t="shared" si="14"/>
        <v>6.7513200000000051E-2</v>
      </c>
      <c r="L69" s="6"/>
      <c r="M69" s="6">
        <f t="shared" si="16"/>
        <v>167432.8268522401</v>
      </c>
      <c r="N69" s="6"/>
      <c r="O69" s="6"/>
      <c r="P69" s="6"/>
      <c r="Q69" s="6"/>
      <c r="R69" s="6"/>
      <c r="S69" s="6"/>
      <c r="T69" s="6"/>
      <c r="U69" s="6"/>
      <c r="V69" s="6"/>
      <c r="W69" s="6"/>
      <c r="X69" s="6"/>
      <c r="Y69" s="6"/>
      <c r="Z69" s="6"/>
      <c r="AA69" s="6"/>
      <c r="AB69" s="6"/>
      <c r="AC69" s="6"/>
      <c r="AD69" s="5"/>
    </row>
    <row r="70" spans="2:30" x14ac:dyDescent="0.3">
      <c r="B70" s="5"/>
      <c r="C70" s="197">
        <f t="shared" si="7"/>
        <v>2030</v>
      </c>
      <c r="D70" s="190">
        <f t="shared" si="15"/>
        <v>88999.310481949098</v>
      </c>
      <c r="E70" s="196">
        <f t="shared" si="8"/>
        <v>4.9110860489189889E-3</v>
      </c>
      <c r="F70" s="190">
        <f t="shared" si="9"/>
        <v>194649208.23870981</v>
      </c>
      <c r="G70" s="196">
        <f t="shared" si="10"/>
        <v>5.7034660243757251E-2</v>
      </c>
      <c r="H70" s="307">
        <f t="shared" si="11"/>
        <v>206.55330683583099</v>
      </c>
      <c r="I70" s="196">
        <f t="shared" si="12"/>
        <v>6.2521999999999966E-2</v>
      </c>
      <c r="J70" s="307">
        <f t="shared" si="13"/>
        <v>178.73675277808076</v>
      </c>
      <c r="K70" s="196">
        <f t="shared" si="14"/>
        <v>6.7513200000000051E-2</v>
      </c>
      <c r="L70" s="6"/>
      <c r="M70" s="6">
        <f t="shared" si="16"/>
        <v>178736.75277808076</v>
      </c>
      <c r="N70" s="6"/>
      <c r="O70" s="6"/>
      <c r="P70" s="6"/>
      <c r="Q70" s="6"/>
      <c r="R70" s="6"/>
      <c r="S70" s="6"/>
      <c r="T70" s="6"/>
      <c r="U70" s="6"/>
      <c r="V70" s="6"/>
      <c r="W70" s="6"/>
      <c r="X70" s="6"/>
      <c r="Y70" s="6"/>
      <c r="Z70" s="6"/>
      <c r="AA70" s="6"/>
      <c r="AB70" s="6"/>
      <c r="AC70" s="6"/>
      <c r="AD70" s="5"/>
    </row>
    <row r="71" spans="2:30" x14ac:dyDescent="0.3">
      <c r="B71" s="5"/>
      <c r="C71" s="197">
        <f t="shared" si="7"/>
        <v>2031</v>
      </c>
      <c r="D71" s="190">
        <f t="shared" si="15"/>
        <v>89436.393754020406</v>
      </c>
      <c r="E71" s="196">
        <f t="shared" si="8"/>
        <v>4.9416897041212327E-3</v>
      </c>
      <c r="F71" s="190">
        <f t="shared" si="9"/>
        <v>205750959.69732097</v>
      </c>
      <c r="G71" s="196">
        <f t="shared" si="10"/>
        <v>5.7032113018348651E-2</v>
      </c>
      <c r="H71" s="307">
        <f t="shared" si="11"/>
        <v>219.46743268582082</v>
      </c>
      <c r="I71" s="196">
        <f t="shared" si="12"/>
        <v>6.2521999999999966E-2</v>
      </c>
      <c r="J71" s="307">
        <f t="shared" si="13"/>
        <v>190.80384291573787</v>
      </c>
      <c r="K71" s="196">
        <f t="shared" si="14"/>
        <v>6.7513200000000051E-2</v>
      </c>
      <c r="L71" s="6"/>
      <c r="M71" s="6">
        <f t="shared" si="16"/>
        <v>190803.84291573789</v>
      </c>
      <c r="N71" s="6"/>
      <c r="O71" s="6"/>
      <c r="P71" s="6"/>
      <c r="Q71" s="6"/>
      <c r="R71" s="6"/>
      <c r="S71" s="6"/>
      <c r="T71" s="6"/>
      <c r="U71" s="6"/>
      <c r="V71" s="6"/>
      <c r="W71" s="6"/>
      <c r="X71" s="6"/>
      <c r="Y71" s="6"/>
      <c r="Z71" s="6"/>
      <c r="AA71" s="6"/>
      <c r="AB71" s="6"/>
      <c r="AC71" s="6"/>
      <c r="AD71" s="5"/>
    </row>
    <row r="72" spans="2:30" x14ac:dyDescent="0.3">
      <c r="B72" s="5"/>
      <c r="C72" s="197">
        <f t="shared" si="7"/>
        <v>2032</v>
      </c>
      <c r="D72" s="190">
        <f t="shared" si="15"/>
        <v>89878.360660208375</v>
      </c>
      <c r="E72" s="196">
        <f t="shared" si="8"/>
        <v>5.0105526188821692E-3</v>
      </c>
      <c r="F72" s="190">
        <f t="shared" si="9"/>
        <v>217485371.68441227</v>
      </c>
      <c r="G72" s="196">
        <f t="shared" si="10"/>
        <v>5.7039466361806568E-2</v>
      </c>
      <c r="H72" s="307">
        <f t="shared" si="11"/>
        <v>233.18897551220371</v>
      </c>
      <c r="I72" s="196">
        <f t="shared" si="12"/>
        <v>6.2521999999999966E-2</v>
      </c>
      <c r="J72" s="307">
        <f t="shared" si="13"/>
        <v>203.68562092327667</v>
      </c>
      <c r="K72" s="196">
        <f t="shared" si="14"/>
        <v>6.7513200000000051E-2</v>
      </c>
      <c r="L72" s="6"/>
      <c r="M72" s="6">
        <f t="shared" si="16"/>
        <v>203685.62092327667</v>
      </c>
      <c r="N72" s="6"/>
      <c r="O72" s="6"/>
      <c r="P72" s="6"/>
      <c r="Q72" s="6"/>
      <c r="R72" s="6"/>
      <c r="S72" s="6"/>
      <c r="T72" s="6"/>
      <c r="U72" s="6"/>
      <c r="V72" s="6"/>
      <c r="W72" s="6"/>
      <c r="X72" s="6"/>
      <c r="Y72" s="6"/>
      <c r="Z72" s="6"/>
      <c r="AA72" s="6"/>
      <c r="AB72" s="6"/>
      <c r="AC72" s="6"/>
      <c r="AD72" s="5"/>
    </row>
    <row r="73" spans="2:30" x14ac:dyDescent="0.3">
      <c r="B73" s="5"/>
      <c r="C73" s="197">
        <f t="shared" si="7"/>
        <v>2033</v>
      </c>
      <c r="D73" s="190">
        <f t="shared" si="15"/>
        <v>90328.700915595211</v>
      </c>
      <c r="E73" s="196">
        <f t="shared" si="8"/>
        <v>4.9544419297891107E-3</v>
      </c>
      <c r="F73" s="190">
        <f t="shared" si="9"/>
        <v>229890621.22679031</v>
      </c>
      <c r="G73" s="196">
        <f t="shared" si="10"/>
        <v>5.703541320357397E-2</v>
      </c>
      <c r="H73" s="307">
        <f t="shared" si="11"/>
        <v>247.7684166391777</v>
      </c>
      <c r="I73" s="196">
        <f t="shared" si="12"/>
        <v>6.2521999999999966E-2</v>
      </c>
      <c r="J73" s="307">
        <f t="shared" si="13"/>
        <v>217.43708898579405</v>
      </c>
      <c r="K73" s="196">
        <f t="shared" si="14"/>
        <v>6.7513200000000051E-2</v>
      </c>
      <c r="L73" s="6"/>
      <c r="M73" s="6">
        <f t="shared" si="16"/>
        <v>217437.08898579405</v>
      </c>
      <c r="N73" s="6"/>
      <c r="O73" s="6"/>
      <c r="P73" s="6"/>
      <c r="Q73" s="6"/>
      <c r="R73" s="6"/>
      <c r="S73" s="6"/>
      <c r="T73" s="6"/>
      <c r="U73" s="6"/>
      <c r="V73" s="6"/>
      <c r="W73" s="6"/>
      <c r="X73" s="6"/>
      <c r="Y73" s="6"/>
      <c r="Z73" s="6"/>
      <c r="AA73" s="6"/>
      <c r="AB73" s="6"/>
      <c r="AC73" s="6"/>
      <c r="AD73" s="5"/>
    </row>
    <row r="74" spans="2:30" x14ac:dyDescent="0.3">
      <c r="B74" s="5"/>
      <c r="C74" s="197">
        <f t="shared" si="7"/>
        <v>2034</v>
      </c>
      <c r="D74" s="190">
        <f t="shared" si="15"/>
        <v>90776.229218874811</v>
      </c>
      <c r="E74" s="196">
        <f t="shared" si="8"/>
        <v>4.9688943057522028E-3</v>
      </c>
      <c r="F74" s="190">
        <f t="shared" si="9"/>
        <v>243002527.80008662</v>
      </c>
      <c r="G74" s="196">
        <f t="shared" si="10"/>
        <v>5.7035664190298707E-2</v>
      </c>
      <c r="H74" s="307">
        <f t="shared" si="11"/>
        <v>263.25939358429235</v>
      </c>
      <c r="I74" s="196">
        <f t="shared" si="12"/>
        <v>6.2521999999999966E-2</v>
      </c>
      <c r="J74" s="307">
        <f t="shared" si="13"/>
        <v>232.11696266190975</v>
      </c>
      <c r="K74" s="196">
        <f t="shared" si="14"/>
        <v>6.7513200000000051E-2</v>
      </c>
      <c r="L74" s="6"/>
      <c r="M74" s="6">
        <f t="shared" si="16"/>
        <v>232116.96266190975</v>
      </c>
      <c r="N74" s="6"/>
      <c r="O74" s="6"/>
      <c r="P74" s="6"/>
      <c r="Q74" s="6"/>
      <c r="R74" s="6"/>
      <c r="S74" s="6"/>
      <c r="T74" s="6"/>
      <c r="U74" s="6"/>
      <c r="V74" s="6"/>
      <c r="W74" s="6"/>
      <c r="X74" s="6"/>
      <c r="Y74" s="6"/>
      <c r="Z74" s="6"/>
      <c r="AA74" s="6"/>
      <c r="AB74" s="6"/>
      <c r="AC74" s="6"/>
      <c r="AD74" s="5"/>
    </row>
    <row r="75" spans="2:30" x14ac:dyDescent="0.3">
      <c r="B75" s="5"/>
      <c r="C75" s="197">
        <f t="shared" si="7"/>
        <v>2035</v>
      </c>
      <c r="D75" s="190">
        <f t="shared" si="15"/>
        <v>91227.286707338135</v>
      </c>
      <c r="E75" s="196">
        <f t="shared" si="8"/>
        <v>4.977962669950653E-3</v>
      </c>
      <c r="F75" s="190">
        <f t="shared" si="9"/>
        <v>256862338.37308609</v>
      </c>
      <c r="G75" s="196">
        <f t="shared" si="10"/>
        <v>5.7036847916933198E-2</v>
      </c>
      <c r="H75" s="307">
        <f t="shared" si="11"/>
        <v>279.71889738996947</v>
      </c>
      <c r="I75" s="196">
        <f t="shared" si="12"/>
        <v>6.2521999999999966E-2</v>
      </c>
      <c r="J75" s="307">
        <f t="shared" si="13"/>
        <v>247.78792158549581</v>
      </c>
      <c r="K75" s="196">
        <f t="shared" si="14"/>
        <v>6.7513200000000051E-2</v>
      </c>
      <c r="L75" s="6"/>
      <c r="M75" s="6">
        <f t="shared" si="16"/>
        <v>247787.92158549582</v>
      </c>
      <c r="N75" s="6"/>
      <c r="O75" s="6"/>
      <c r="P75" s="6"/>
      <c r="Q75" s="6"/>
      <c r="R75" s="6"/>
      <c r="S75" s="6"/>
      <c r="T75" s="6"/>
      <c r="U75" s="6"/>
      <c r="V75" s="6"/>
      <c r="W75" s="6"/>
      <c r="X75" s="6"/>
      <c r="Y75" s="6"/>
      <c r="Z75" s="6"/>
      <c r="AA75" s="6"/>
      <c r="AB75" s="6"/>
      <c r="AC75" s="6"/>
      <c r="AD75" s="5"/>
    </row>
    <row r="76" spans="2:30" x14ac:dyDescent="0.3">
      <c r="B76" s="5"/>
      <c r="C76" s="197">
        <f t="shared" si="7"/>
        <v>2036</v>
      </c>
      <c r="D76" s="190">
        <f t="shared" si="15"/>
        <v>91681.412735048143</v>
      </c>
      <c r="E76" s="196">
        <f t="shared" si="8"/>
        <v>4.9670995884882885E-3</v>
      </c>
      <c r="F76" s="190">
        <f t="shared" si="9"/>
        <v>271512956.50245965</v>
      </c>
      <c r="G76" s="196">
        <f t="shared" si="10"/>
        <v>5.7035975103416847E-2</v>
      </c>
      <c r="H76" s="307">
        <f t="shared" si="11"/>
        <v>297.20748229258515</v>
      </c>
      <c r="I76" s="196">
        <f t="shared" si="12"/>
        <v>6.2521999999999966E-2</v>
      </c>
      <c r="J76" s="307">
        <f t="shared" si="13"/>
        <v>264.51687709308169</v>
      </c>
      <c r="K76" s="196">
        <f t="shared" si="14"/>
        <v>6.7513200000000051E-2</v>
      </c>
      <c r="L76" s="6"/>
      <c r="M76" s="6">
        <f t="shared" si="16"/>
        <v>264516.87709308171</v>
      </c>
      <c r="N76" s="6"/>
      <c r="O76" s="6"/>
      <c r="P76" s="6"/>
      <c r="Q76" s="6"/>
      <c r="R76" s="6"/>
      <c r="S76" s="6"/>
      <c r="T76" s="6"/>
      <c r="U76" s="6"/>
      <c r="V76" s="6"/>
      <c r="W76" s="6"/>
      <c r="X76" s="6"/>
      <c r="Y76" s="6"/>
      <c r="Z76" s="6"/>
      <c r="AA76" s="6"/>
      <c r="AB76" s="6"/>
      <c r="AC76" s="6"/>
      <c r="AD76" s="5"/>
    </row>
    <row r="77" spans="2:30" x14ac:dyDescent="0.3">
      <c r="B77" s="5"/>
      <c r="C77" s="197">
        <f t="shared" si="7"/>
        <v>2037</v>
      </c>
      <c r="D77" s="190">
        <f t="shared" si="15"/>
        <v>92136.803442516422</v>
      </c>
      <c r="E77" s="196">
        <f t="shared" si="8"/>
        <v>4.971318843482786E-3</v>
      </c>
      <c r="F77" s="190">
        <f t="shared" si="9"/>
        <v>286998962.72978902</v>
      </c>
      <c r="G77" s="196">
        <f t="shared" si="10"/>
        <v>5.703616240343079E-2</v>
      </c>
      <c r="H77" s="307">
        <f t="shared" si="11"/>
        <v>315.78948850048215</v>
      </c>
      <c r="I77" s="196">
        <f t="shared" si="12"/>
        <v>6.2521999999999966E-2</v>
      </c>
      <c r="J77" s="307">
        <f t="shared" si="13"/>
        <v>282.37525791964231</v>
      </c>
      <c r="K77" s="196">
        <f t="shared" si="14"/>
        <v>6.7513200000000051E-2</v>
      </c>
      <c r="L77" s="6"/>
      <c r="M77" s="6">
        <f t="shared" si="16"/>
        <v>282375.25791964232</v>
      </c>
      <c r="N77" s="6"/>
      <c r="O77" s="6"/>
      <c r="P77" s="6"/>
      <c r="Q77" s="6"/>
      <c r="R77" s="6"/>
      <c r="S77" s="6"/>
      <c r="T77" s="6"/>
      <c r="U77" s="6"/>
      <c r="V77" s="6"/>
      <c r="W77" s="6"/>
      <c r="X77" s="6"/>
      <c r="Y77" s="6"/>
      <c r="Z77" s="6"/>
      <c r="AA77" s="6"/>
      <c r="AB77" s="6"/>
      <c r="AC77" s="6"/>
      <c r="AD77" s="5"/>
    </row>
    <row r="78" spans="2:30" x14ac:dyDescent="0.3">
      <c r="B78" s="5"/>
      <c r="C78" s="197">
        <f t="shared" si="7"/>
        <v>2038</v>
      </c>
      <c r="D78" s="190">
        <f t="shared" si="15"/>
        <v>92594.84486964847</v>
      </c>
      <c r="E78" s="196">
        <f t="shared" si="8"/>
        <v>4.9721270240261628E-3</v>
      </c>
      <c r="F78" s="190">
        <f t="shared" si="9"/>
        <v>303368282.17766142</v>
      </c>
      <c r="G78" s="196">
        <f t="shared" si="10"/>
        <v>5.7036328474526998E-2</v>
      </c>
      <c r="H78" s="307">
        <f t="shared" si="11"/>
        <v>335.53327890050929</v>
      </c>
      <c r="I78" s="196">
        <f t="shared" si="12"/>
        <v>6.2521999999999966E-2</v>
      </c>
      <c r="J78" s="307">
        <f t="shared" si="13"/>
        <v>301.43931518262269</v>
      </c>
      <c r="K78" s="196">
        <f t="shared" si="14"/>
        <v>6.7513200000000051E-2</v>
      </c>
      <c r="L78" s="6"/>
      <c r="M78" s="6">
        <f t="shared" si="16"/>
        <v>301439.3151826227</v>
      </c>
      <c r="N78" s="6"/>
      <c r="O78" s="6"/>
      <c r="P78" s="6"/>
      <c r="Q78" s="6"/>
      <c r="R78" s="6"/>
      <c r="S78" s="6"/>
      <c r="T78" s="6"/>
      <c r="U78" s="6"/>
      <c r="V78" s="6"/>
      <c r="W78" s="6"/>
      <c r="X78" s="6"/>
      <c r="Y78" s="6"/>
      <c r="Z78" s="6"/>
      <c r="AA78" s="6"/>
      <c r="AB78" s="6"/>
      <c r="AC78" s="6"/>
      <c r="AD78" s="5"/>
    </row>
    <row r="79" spans="2:30" x14ac:dyDescent="0.3">
      <c r="B79" s="5"/>
      <c r="C79" s="197">
        <f t="shared" si="7"/>
        <v>2039</v>
      </c>
      <c r="D79" s="190">
        <f t="shared" si="15"/>
        <v>93055.238200110354</v>
      </c>
      <c r="E79" s="196">
        <f t="shared" si="8"/>
        <v>4.9701818162481981E-3</v>
      </c>
      <c r="F79" s="190">
        <f t="shared" si="9"/>
        <v>320671295.1686995</v>
      </c>
      <c r="G79" s="196">
        <f t="shared" si="10"/>
        <v>5.7036155327115035E-2</v>
      </c>
      <c r="H79" s="307">
        <f t="shared" si="11"/>
        <v>356.51149056392694</v>
      </c>
      <c r="I79" s="196">
        <f t="shared" si="12"/>
        <v>6.2521999999999966E-2</v>
      </c>
      <c r="J79" s="307">
        <f t="shared" si="13"/>
        <v>321.79044795641016</v>
      </c>
      <c r="K79" s="196">
        <f t="shared" si="14"/>
        <v>6.7513200000000051E-2</v>
      </c>
      <c r="L79" s="6"/>
      <c r="M79" s="6">
        <f t="shared" si="16"/>
        <v>321790.44795641018</v>
      </c>
      <c r="N79" s="6"/>
      <c r="O79" s="6"/>
      <c r="P79" s="6"/>
      <c r="Q79" s="6"/>
      <c r="R79" s="6"/>
      <c r="S79" s="6"/>
      <c r="T79" s="6"/>
      <c r="U79" s="6"/>
      <c r="V79" s="6"/>
      <c r="W79" s="6"/>
      <c r="X79" s="6"/>
      <c r="Y79" s="6"/>
      <c r="Z79" s="6"/>
      <c r="AA79" s="6"/>
      <c r="AB79" s="6"/>
      <c r="AC79" s="6"/>
      <c r="AD79" s="5"/>
    </row>
    <row r="80" spans="2:30" x14ac:dyDescent="0.3">
      <c r="B80" s="5"/>
      <c r="C80" s="197">
        <f t="shared" si="7"/>
        <v>2040</v>
      </c>
      <c r="D80" s="190">
        <f t="shared" si="15"/>
        <v>93517.73965291919</v>
      </c>
      <c r="E80" s="196">
        <f t="shared" si="8"/>
        <v>4.9712092276021913E-3</v>
      </c>
      <c r="F80" s="190">
        <f t="shared" si="9"/>
        <v>338961152.96888858</v>
      </c>
      <c r="G80" s="196">
        <f t="shared" si="10"/>
        <v>5.7036215401687906E-2</v>
      </c>
      <c r="H80" s="307">
        <f t="shared" si="11"/>
        <v>378.80130197696479</v>
      </c>
      <c r="I80" s="196">
        <f t="shared" si="12"/>
        <v>6.2521999999999966E-2</v>
      </c>
      <c r="J80" s="308">
        <f t="shared" si="13"/>
        <v>343.51555082738088</v>
      </c>
      <c r="K80" s="196">
        <f t="shared" si="14"/>
        <v>6.7513200000000051E-2</v>
      </c>
      <c r="L80" s="6"/>
      <c r="M80" s="6">
        <f t="shared" si="16"/>
        <v>343515.55082738085</v>
      </c>
      <c r="N80" s="6"/>
      <c r="O80" s="6"/>
      <c r="P80" s="6"/>
      <c r="Q80" s="6"/>
      <c r="R80" s="6"/>
      <c r="S80" s="6"/>
      <c r="T80" s="6"/>
      <c r="U80" s="6"/>
      <c r="V80" s="6"/>
      <c r="W80" s="6"/>
      <c r="X80" s="6"/>
      <c r="Y80" s="6"/>
      <c r="Z80" s="6"/>
      <c r="AA80" s="6"/>
      <c r="AB80" s="6"/>
      <c r="AC80" s="6"/>
      <c r="AD80" s="5"/>
    </row>
    <row r="81" spans="2:30" x14ac:dyDescent="0.3">
      <c r="B81" s="5"/>
      <c r="C81" s="6"/>
      <c r="D81" s="191"/>
      <c r="E81" s="6"/>
      <c r="F81" s="6"/>
      <c r="G81" s="6"/>
      <c r="H81" s="6"/>
      <c r="I81" s="6"/>
      <c r="J81" s="6"/>
      <c r="K81" s="6"/>
      <c r="L81" s="6"/>
      <c r="M81" s="6"/>
      <c r="N81" s="6"/>
      <c r="O81" s="6"/>
      <c r="P81" s="6"/>
      <c r="Q81" s="6"/>
      <c r="R81" s="6"/>
      <c r="S81" s="6"/>
      <c r="T81" s="6"/>
      <c r="U81" s="6"/>
      <c r="V81" s="6"/>
      <c r="W81" s="6"/>
      <c r="X81" s="6"/>
      <c r="Y81" s="6"/>
      <c r="Z81" s="6"/>
      <c r="AA81" s="6"/>
      <c r="AB81" s="6"/>
      <c r="AC81" s="6"/>
      <c r="AD81" s="5"/>
    </row>
    <row r="82" spans="2:30" x14ac:dyDescent="0.3">
      <c r="B82" s="5"/>
    </row>
  </sheetData>
  <mergeCells count="12">
    <mergeCell ref="C45:K45"/>
    <mergeCell ref="C53:E53"/>
    <mergeCell ref="C5:F5"/>
    <mergeCell ref="F53:G53"/>
    <mergeCell ref="H53:I53"/>
    <mergeCell ref="J53:K53"/>
    <mergeCell ref="J7:AC7"/>
    <mergeCell ref="C7:I7"/>
    <mergeCell ref="K15:AC15"/>
    <mergeCell ref="C15:J15"/>
    <mergeCell ref="J31:AC31"/>
    <mergeCell ref="C31:I31"/>
  </mergeCells>
  <pageMargins left="0.7" right="0.7" top="0.75" bottom="0.75" header="0.3" footer="0.3"/>
  <pageSetup scale="32" orientation="portrait" r:id="rId1"/>
  <colBreaks count="1" manualBreakCount="1">
    <brk id="2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1376"/>
  <sheetViews>
    <sheetView view="pageBreakPreview" zoomScale="70" zoomScaleNormal="70" zoomScaleSheetLayoutView="70" workbookViewId="0">
      <selection activeCell="H1357" sqref="H1357"/>
    </sheetView>
  </sheetViews>
  <sheetFormatPr defaultRowHeight="14.4" x14ac:dyDescent="0.3"/>
  <cols>
    <col min="1" max="2" width="2.5546875" customWidth="1"/>
    <col min="3" max="3" width="8.6640625" customWidth="1"/>
    <col min="4" max="4" width="8.6640625" style="1" customWidth="1"/>
    <col min="5" max="5" width="25.6640625" customWidth="1"/>
    <col min="6" max="6" width="15.6640625" customWidth="1"/>
    <col min="7" max="7" width="8.88671875" style="1" customWidth="1"/>
    <col min="8" max="8" width="15.6640625" style="13" customWidth="1"/>
    <col min="9" max="20" width="15.6640625" style="1" customWidth="1"/>
    <col min="21" max="21" width="2.5546875" customWidth="1"/>
    <col min="22" max="22" width="16.6640625" bestFit="1" customWidth="1"/>
  </cols>
  <sheetData>
    <row r="1" spans="2:26" x14ac:dyDescent="0.3">
      <c r="B1" s="5"/>
      <c r="C1" s="5"/>
      <c r="D1" s="4"/>
      <c r="E1" s="5"/>
      <c r="F1" s="5"/>
      <c r="G1" s="4"/>
      <c r="H1" s="29"/>
      <c r="I1" s="4"/>
      <c r="J1" s="4"/>
      <c r="K1" s="4"/>
      <c r="L1" s="4"/>
      <c r="M1" s="4"/>
      <c r="N1" s="4"/>
      <c r="O1" s="4"/>
      <c r="P1" s="4"/>
      <c r="Q1" s="4"/>
      <c r="R1" s="4"/>
      <c r="S1" s="4"/>
      <c r="T1" s="4"/>
    </row>
    <row r="2" spans="2:26" ht="15" customHeight="1" thickBot="1" x14ac:dyDescent="0.35">
      <c r="B2" s="5"/>
      <c r="C2" s="6"/>
      <c r="D2" s="199"/>
      <c r="E2" s="6"/>
      <c r="F2" s="6"/>
      <c r="G2" s="80"/>
      <c r="H2" s="126"/>
      <c r="I2" s="80"/>
      <c r="J2" s="80"/>
      <c r="K2" s="80"/>
      <c r="L2" s="80"/>
      <c r="M2" s="80"/>
      <c r="N2" s="80"/>
      <c r="O2" s="80"/>
      <c r="P2" s="80"/>
      <c r="Q2" s="80"/>
      <c r="R2" s="80"/>
      <c r="S2" s="80"/>
      <c r="T2" s="80"/>
      <c r="U2" s="5"/>
    </row>
    <row r="3" spans="2:26" ht="15.6" customHeight="1" thickTop="1" x14ac:dyDescent="0.3">
      <c r="B3" s="5"/>
      <c r="C3" s="487" t="s">
        <v>195</v>
      </c>
      <c r="D3" s="488"/>
      <c r="E3" s="488"/>
      <c r="F3" s="488"/>
      <c r="G3" s="489"/>
      <c r="H3" s="126"/>
      <c r="I3" s="80"/>
      <c r="J3" s="80"/>
      <c r="K3" s="80"/>
      <c r="L3" s="80"/>
      <c r="M3" s="80"/>
      <c r="N3" s="80"/>
      <c r="O3" s="80"/>
      <c r="P3" s="80"/>
      <c r="Q3" s="80"/>
      <c r="R3" s="80"/>
      <c r="S3" s="80"/>
      <c r="T3" s="80"/>
      <c r="U3" s="5"/>
    </row>
    <row r="4" spans="2:26" ht="15.75" customHeight="1" thickBot="1" x14ac:dyDescent="0.35">
      <c r="B4" s="5"/>
      <c r="C4" s="490"/>
      <c r="D4" s="491"/>
      <c r="E4" s="491"/>
      <c r="F4" s="491"/>
      <c r="G4" s="492"/>
      <c r="H4" s="126"/>
      <c r="I4" s="80"/>
      <c r="J4" s="80"/>
      <c r="K4" s="80"/>
      <c r="L4" s="80"/>
      <c r="M4" s="80"/>
      <c r="N4" s="80"/>
      <c r="O4" s="80"/>
      <c r="P4" s="80"/>
      <c r="Q4" s="80"/>
      <c r="R4" s="80"/>
      <c r="S4" s="80"/>
      <c r="T4" s="80"/>
      <c r="U4" s="5"/>
    </row>
    <row r="5" spans="2:26" ht="4.95" customHeight="1" thickTop="1" thickBot="1" x14ac:dyDescent="0.35">
      <c r="B5" s="5"/>
      <c r="C5" s="6"/>
      <c r="D5" s="215"/>
      <c r="E5" s="6"/>
      <c r="F5" s="6"/>
      <c r="G5" s="80"/>
      <c r="H5" s="126"/>
      <c r="I5" s="80"/>
      <c r="J5" s="80"/>
      <c r="K5" s="80"/>
      <c r="L5" s="80"/>
      <c r="M5" s="80"/>
      <c r="N5" s="80"/>
      <c r="O5" s="80"/>
      <c r="P5" s="80"/>
      <c r="Q5" s="80"/>
      <c r="R5" s="80"/>
      <c r="S5" s="80"/>
      <c r="T5" s="80"/>
      <c r="U5" s="5"/>
    </row>
    <row r="6" spans="2:26" ht="15.75" customHeight="1" thickTop="1" x14ac:dyDescent="0.3">
      <c r="B6" s="5"/>
      <c r="C6" s="478" t="s">
        <v>81</v>
      </c>
      <c r="D6" s="479"/>
      <c r="E6" s="479"/>
      <c r="F6" s="479"/>
      <c r="G6" s="480"/>
      <c r="H6" s="126"/>
      <c r="I6" s="80"/>
      <c r="J6" s="80"/>
      <c r="K6" s="80"/>
      <c r="L6" s="57"/>
      <c r="M6" s="80"/>
      <c r="N6" s="80"/>
      <c r="O6" s="80"/>
      <c r="P6" s="80"/>
      <c r="Q6" s="80"/>
      <c r="R6" s="80"/>
      <c r="S6" s="80"/>
      <c r="T6" s="80"/>
      <c r="U6" s="5"/>
    </row>
    <row r="7" spans="2:26" ht="15.75" customHeight="1" x14ac:dyDescent="0.3">
      <c r="B7" s="5"/>
      <c r="C7" s="481"/>
      <c r="D7" s="482"/>
      <c r="E7" s="482"/>
      <c r="F7" s="482"/>
      <c r="G7" s="483"/>
      <c r="H7" s="126"/>
      <c r="I7" s="215"/>
      <c r="J7" s="215"/>
      <c r="K7" s="215"/>
      <c r="L7" s="57"/>
      <c r="M7" s="215"/>
      <c r="N7" s="215"/>
      <c r="O7" s="215"/>
      <c r="P7" s="215"/>
      <c r="Q7" s="215"/>
      <c r="R7" s="215"/>
      <c r="S7" s="215"/>
      <c r="T7" s="215"/>
      <c r="U7" s="5"/>
    </row>
    <row r="8" spans="2:26" ht="15" customHeight="1" thickBot="1" x14ac:dyDescent="0.35">
      <c r="B8" s="5"/>
      <c r="C8" s="484"/>
      <c r="D8" s="485"/>
      <c r="E8" s="485"/>
      <c r="F8" s="485"/>
      <c r="G8" s="486"/>
      <c r="H8" s="127"/>
      <c r="I8" s="127"/>
      <c r="J8" s="127"/>
      <c r="K8" s="127"/>
      <c r="L8" s="127"/>
      <c r="M8" s="127"/>
      <c r="N8" s="127"/>
      <c r="O8" s="127"/>
      <c r="P8" s="127"/>
      <c r="Q8" s="127"/>
      <c r="R8" s="127"/>
      <c r="S8" s="127"/>
      <c r="T8" s="80"/>
      <c r="U8" s="5"/>
    </row>
    <row r="9" spans="2:26" ht="5.0999999999999996" customHeight="1" thickTop="1" thickBot="1" x14ac:dyDescent="0.35">
      <c r="B9" s="5"/>
      <c r="C9" s="6"/>
      <c r="D9" s="199"/>
      <c r="E9" s="6"/>
      <c r="F9" s="6"/>
      <c r="G9" s="215"/>
      <c r="H9" s="128"/>
      <c r="I9" s="124"/>
      <c r="J9" s="124"/>
      <c r="K9" s="124"/>
      <c r="L9" s="124"/>
      <c r="M9" s="124"/>
      <c r="N9" s="124"/>
      <c r="O9" s="124"/>
      <c r="P9" s="124"/>
      <c r="Q9" s="124"/>
      <c r="R9" s="124"/>
      <c r="S9" s="124"/>
      <c r="T9" s="80"/>
      <c r="U9" s="5"/>
    </row>
    <row r="10" spans="2:26" ht="19.2" thickTop="1" thickBot="1" x14ac:dyDescent="0.45">
      <c r="B10" s="5"/>
      <c r="C10" s="169" t="s">
        <v>98</v>
      </c>
      <c r="D10" s="203"/>
      <c r="E10" s="200"/>
      <c r="F10" s="200"/>
      <c r="G10" s="69">
        <f>'Annual_RPS Form'!D19</f>
        <v>3.3405975711931594E-2</v>
      </c>
      <c r="H10" s="129"/>
      <c r="I10" s="125"/>
      <c r="J10" s="125"/>
      <c r="K10" s="125"/>
      <c r="L10" s="125"/>
      <c r="M10" s="125"/>
      <c r="N10" s="125"/>
      <c r="O10" s="125"/>
      <c r="P10" s="125"/>
      <c r="Q10" s="125"/>
      <c r="R10" s="125"/>
      <c r="S10" s="125"/>
      <c r="T10" s="5"/>
      <c r="U10" s="5"/>
    </row>
    <row r="11" spans="2:26" ht="16.8" thickTop="1" thickBot="1" x14ac:dyDescent="0.35">
      <c r="B11" s="5"/>
      <c r="C11" s="23"/>
      <c r="D11" s="25"/>
      <c r="E11" s="23"/>
      <c r="F11" s="23"/>
      <c r="G11" s="24"/>
      <c r="H11" s="127"/>
      <c r="I11" s="80"/>
      <c r="J11" s="4"/>
      <c r="K11" s="4"/>
      <c r="L11" s="80"/>
      <c r="M11" s="112"/>
      <c r="N11" s="80"/>
      <c r="O11" s="80"/>
      <c r="P11" s="80"/>
      <c r="Q11" s="80"/>
      <c r="R11" s="80"/>
      <c r="S11" s="80"/>
      <c r="T11" s="5"/>
      <c r="U11" s="5"/>
    </row>
    <row r="12" spans="2:26" ht="32.4" thickTop="1" thickBot="1" x14ac:dyDescent="0.35">
      <c r="B12" s="5"/>
      <c r="C12" s="405" t="s">
        <v>94</v>
      </c>
      <c r="D12" s="467"/>
      <c r="E12" s="467"/>
      <c r="F12" s="467"/>
      <c r="G12" s="406"/>
      <c r="H12" s="70" t="s">
        <v>58</v>
      </c>
      <c r="I12" s="70" t="s">
        <v>59</v>
      </c>
      <c r="J12" s="70" t="s">
        <v>60</v>
      </c>
      <c r="K12" s="70" t="s">
        <v>61</v>
      </c>
      <c r="L12" s="70" t="s">
        <v>62</v>
      </c>
      <c r="M12" s="70" t="s">
        <v>63</v>
      </c>
      <c r="N12" s="70" t="s">
        <v>64</v>
      </c>
      <c r="O12" s="70" t="s">
        <v>65</v>
      </c>
      <c r="P12" s="70" t="s">
        <v>66</v>
      </c>
      <c r="Q12" s="70" t="s">
        <v>67</v>
      </c>
      <c r="R12" s="70" t="s">
        <v>68</v>
      </c>
      <c r="S12" s="70" t="s">
        <v>69</v>
      </c>
      <c r="T12" s="71" t="s">
        <v>81</v>
      </c>
      <c r="U12" s="5"/>
      <c r="V12" s="34"/>
      <c r="W12" s="34"/>
      <c r="X12" s="34"/>
    </row>
    <row r="13" spans="2:26" ht="16.8" thickTop="1" thickBot="1" x14ac:dyDescent="0.35">
      <c r="B13" s="5"/>
      <c r="C13" s="454" t="s">
        <v>199</v>
      </c>
      <c r="D13" s="471"/>
      <c r="E13" s="471"/>
      <c r="F13" s="472"/>
      <c r="G13" s="170" t="s">
        <v>1</v>
      </c>
      <c r="H13" s="76">
        <f t="shared" ref="H13:T13" si="0">H14-H215-H216</f>
        <v>0</v>
      </c>
      <c r="I13" s="76">
        <f t="shared" si="0"/>
        <v>0</v>
      </c>
      <c r="J13" s="76">
        <f t="shared" si="0"/>
        <v>0</v>
      </c>
      <c r="K13" s="76">
        <f t="shared" si="0"/>
        <v>0</v>
      </c>
      <c r="L13" s="76">
        <f t="shared" si="0"/>
        <v>0</v>
      </c>
      <c r="M13" s="76">
        <f t="shared" si="0"/>
        <v>0</v>
      </c>
      <c r="N13" s="76">
        <f t="shared" si="0"/>
        <v>0</v>
      </c>
      <c r="O13" s="76">
        <f t="shared" si="0"/>
        <v>0</v>
      </c>
      <c r="P13" s="76">
        <f t="shared" si="0"/>
        <v>0</v>
      </c>
      <c r="Q13" s="76">
        <f t="shared" si="0"/>
        <v>0</v>
      </c>
      <c r="R13" s="76">
        <f t="shared" si="0"/>
        <v>0</v>
      </c>
      <c r="S13" s="76">
        <f t="shared" si="0"/>
        <v>0</v>
      </c>
      <c r="T13" s="77">
        <f t="shared" si="0"/>
        <v>0</v>
      </c>
      <c r="U13" s="53"/>
      <c r="V13" s="34"/>
      <c r="W13" s="34"/>
      <c r="X13" s="34"/>
      <c r="Y13" s="34"/>
      <c r="Z13" s="34"/>
    </row>
    <row r="14" spans="2:26" ht="16.8" thickTop="1" thickBot="1" x14ac:dyDescent="0.35">
      <c r="B14" s="5"/>
      <c r="C14" s="171" t="s">
        <v>166</v>
      </c>
      <c r="D14" s="468" t="s">
        <v>210</v>
      </c>
      <c r="E14" s="469"/>
      <c r="F14" s="470"/>
      <c r="G14" s="170" t="s">
        <v>1</v>
      </c>
      <c r="H14" s="79">
        <f>SUM(H15:H214)</f>
        <v>0</v>
      </c>
      <c r="I14" s="68">
        <f t="shared" ref="I14:S14" si="1">SUM(I15:I214)</f>
        <v>0</v>
      </c>
      <c r="J14" s="68">
        <f t="shared" si="1"/>
        <v>0</v>
      </c>
      <c r="K14" s="68">
        <f t="shared" si="1"/>
        <v>0</v>
      </c>
      <c r="L14" s="68">
        <f t="shared" si="1"/>
        <v>0</v>
      </c>
      <c r="M14" s="68">
        <f t="shared" si="1"/>
        <v>0</v>
      </c>
      <c r="N14" s="68">
        <f t="shared" si="1"/>
        <v>0</v>
      </c>
      <c r="O14" s="68">
        <f t="shared" si="1"/>
        <v>0</v>
      </c>
      <c r="P14" s="68">
        <f t="shared" si="1"/>
        <v>0</v>
      </c>
      <c r="Q14" s="68">
        <f t="shared" si="1"/>
        <v>0</v>
      </c>
      <c r="R14" s="68">
        <f t="shared" si="1"/>
        <v>0</v>
      </c>
      <c r="S14" s="68">
        <f t="shared" si="1"/>
        <v>0</v>
      </c>
      <c r="T14" s="72">
        <f>SUM(T15:T214)</f>
        <v>0</v>
      </c>
      <c r="U14" s="53"/>
      <c r="V14" s="123"/>
      <c r="W14" s="34"/>
      <c r="X14" s="34"/>
    </row>
    <row r="15" spans="2:26" ht="16.8" thickTop="1" thickBot="1" x14ac:dyDescent="0.35">
      <c r="B15" s="5"/>
      <c r="C15" s="207"/>
      <c r="D15" s="202" t="s">
        <v>172</v>
      </c>
      <c r="E15" s="475"/>
      <c r="F15" s="477"/>
      <c r="G15" s="170" t="s">
        <v>1</v>
      </c>
      <c r="H15" s="78"/>
      <c r="I15" s="208"/>
      <c r="J15" s="208"/>
      <c r="K15" s="208"/>
      <c r="L15" s="208"/>
      <c r="M15" s="208"/>
      <c r="N15" s="208"/>
      <c r="O15" s="208"/>
      <c r="P15" s="208"/>
      <c r="Q15" s="208"/>
      <c r="R15" s="208"/>
      <c r="S15" s="208"/>
      <c r="T15" s="72">
        <f>SUM(H15:S15)</f>
        <v>0</v>
      </c>
      <c r="U15" s="53"/>
      <c r="V15" s="123"/>
      <c r="W15" s="34"/>
      <c r="X15" s="34"/>
    </row>
    <row r="16" spans="2:26" ht="16.8" thickTop="1" thickBot="1" x14ac:dyDescent="0.35">
      <c r="B16" s="5"/>
      <c r="C16" s="207"/>
      <c r="D16" s="202" t="s">
        <v>221</v>
      </c>
      <c r="E16" s="475"/>
      <c r="F16" s="477"/>
      <c r="G16" s="170" t="s">
        <v>1</v>
      </c>
      <c r="H16" s="78"/>
      <c r="I16" s="208"/>
      <c r="J16" s="208"/>
      <c r="K16" s="208"/>
      <c r="L16" s="208"/>
      <c r="M16" s="208"/>
      <c r="N16" s="208"/>
      <c r="O16" s="208"/>
      <c r="P16" s="208"/>
      <c r="Q16" s="208"/>
      <c r="R16" s="208"/>
      <c r="S16" s="208"/>
      <c r="T16" s="72">
        <f t="shared" ref="T16:T216" si="2">SUM(H16:S16)</f>
        <v>0</v>
      </c>
      <c r="U16" s="53"/>
      <c r="V16" s="123"/>
      <c r="W16" s="34"/>
      <c r="X16" s="34"/>
    </row>
    <row r="17" spans="2:24" ht="16.8" thickTop="1" thickBot="1" x14ac:dyDescent="0.35">
      <c r="B17" s="5"/>
      <c r="C17" s="207"/>
      <c r="D17" s="202" t="s">
        <v>222</v>
      </c>
      <c r="E17" s="475"/>
      <c r="F17" s="477"/>
      <c r="G17" s="170" t="s">
        <v>1</v>
      </c>
      <c r="H17" s="78"/>
      <c r="I17" s="208"/>
      <c r="J17" s="208"/>
      <c r="K17" s="208"/>
      <c r="L17" s="208"/>
      <c r="M17" s="208"/>
      <c r="N17" s="208"/>
      <c r="O17" s="208"/>
      <c r="P17" s="208"/>
      <c r="Q17" s="208"/>
      <c r="R17" s="208"/>
      <c r="S17" s="208"/>
      <c r="T17" s="72">
        <f t="shared" si="2"/>
        <v>0</v>
      </c>
      <c r="U17" s="53"/>
      <c r="V17" s="123"/>
      <c r="W17" s="34"/>
      <c r="X17" s="34"/>
    </row>
    <row r="18" spans="2:24" ht="16.8" thickTop="1" thickBot="1" x14ac:dyDescent="0.35">
      <c r="B18" s="5"/>
      <c r="C18" s="207"/>
      <c r="D18" s="202" t="s">
        <v>223</v>
      </c>
      <c r="E18" s="475"/>
      <c r="F18" s="477"/>
      <c r="G18" s="170" t="s">
        <v>1</v>
      </c>
      <c r="H18" s="78"/>
      <c r="I18" s="208"/>
      <c r="J18" s="208"/>
      <c r="K18" s="208"/>
      <c r="L18" s="208"/>
      <c r="M18" s="208"/>
      <c r="N18" s="208"/>
      <c r="O18" s="208"/>
      <c r="P18" s="208"/>
      <c r="Q18" s="208"/>
      <c r="R18" s="208"/>
      <c r="S18" s="208"/>
      <c r="T18" s="72">
        <f t="shared" si="2"/>
        <v>0</v>
      </c>
      <c r="U18" s="53"/>
      <c r="V18" s="123"/>
      <c r="W18" s="34"/>
      <c r="X18" s="34"/>
    </row>
    <row r="19" spans="2:24" ht="16.8" thickTop="1" thickBot="1" x14ac:dyDescent="0.35">
      <c r="B19" s="5"/>
      <c r="C19" s="207"/>
      <c r="D19" s="202" t="s">
        <v>224</v>
      </c>
      <c r="E19" s="475"/>
      <c r="F19" s="477"/>
      <c r="G19" s="170" t="s">
        <v>1</v>
      </c>
      <c r="H19" s="78"/>
      <c r="I19" s="208"/>
      <c r="J19" s="208"/>
      <c r="K19" s="208"/>
      <c r="L19" s="208"/>
      <c r="M19" s="208"/>
      <c r="N19" s="208"/>
      <c r="O19" s="208"/>
      <c r="P19" s="208"/>
      <c r="Q19" s="208"/>
      <c r="R19" s="208"/>
      <c r="S19" s="208"/>
      <c r="T19" s="72">
        <f t="shared" si="2"/>
        <v>0</v>
      </c>
      <c r="U19" s="53"/>
      <c r="V19" s="123"/>
      <c r="W19" s="34"/>
      <c r="X19" s="34"/>
    </row>
    <row r="20" spans="2:24" ht="16.8" hidden="1" thickTop="1" thickBot="1" x14ac:dyDescent="0.35">
      <c r="B20" s="5"/>
      <c r="C20" s="207"/>
      <c r="D20" s="202" t="s">
        <v>225</v>
      </c>
      <c r="E20" s="475"/>
      <c r="F20" s="477"/>
      <c r="G20" s="170" t="s">
        <v>1</v>
      </c>
      <c r="H20" s="78"/>
      <c r="I20" s="208"/>
      <c r="J20" s="208"/>
      <c r="K20" s="208"/>
      <c r="L20" s="208"/>
      <c r="M20" s="208"/>
      <c r="N20" s="208"/>
      <c r="O20" s="208"/>
      <c r="P20" s="208"/>
      <c r="Q20" s="208"/>
      <c r="R20" s="208"/>
      <c r="S20" s="208"/>
      <c r="T20" s="72">
        <f t="shared" si="2"/>
        <v>0</v>
      </c>
      <c r="U20" s="53"/>
      <c r="V20" s="123"/>
      <c r="W20" s="34"/>
      <c r="X20" s="34"/>
    </row>
    <row r="21" spans="2:24" ht="16.8" hidden="1" thickTop="1" thickBot="1" x14ac:dyDescent="0.35">
      <c r="B21" s="5"/>
      <c r="C21" s="207"/>
      <c r="D21" s="202" t="s">
        <v>226</v>
      </c>
      <c r="E21" s="475"/>
      <c r="F21" s="477"/>
      <c r="G21" s="170" t="s">
        <v>1</v>
      </c>
      <c r="H21" s="78"/>
      <c r="I21" s="208"/>
      <c r="J21" s="208"/>
      <c r="K21" s="208"/>
      <c r="L21" s="208"/>
      <c r="M21" s="208"/>
      <c r="N21" s="208"/>
      <c r="O21" s="208"/>
      <c r="P21" s="208"/>
      <c r="Q21" s="208"/>
      <c r="R21" s="208"/>
      <c r="S21" s="208"/>
      <c r="T21" s="72">
        <f t="shared" si="2"/>
        <v>0</v>
      </c>
      <c r="U21" s="53"/>
      <c r="V21" s="123"/>
      <c r="W21" s="34"/>
      <c r="X21" s="34"/>
    </row>
    <row r="22" spans="2:24" ht="16.8" hidden="1" thickTop="1" thickBot="1" x14ac:dyDescent="0.35">
      <c r="B22" s="5"/>
      <c r="C22" s="207"/>
      <c r="D22" s="202" t="s">
        <v>227</v>
      </c>
      <c r="E22" s="475"/>
      <c r="F22" s="477"/>
      <c r="G22" s="170" t="s">
        <v>1</v>
      </c>
      <c r="H22" s="78"/>
      <c r="I22" s="208"/>
      <c r="J22" s="208"/>
      <c r="K22" s="208"/>
      <c r="L22" s="208"/>
      <c r="M22" s="208"/>
      <c r="N22" s="208"/>
      <c r="O22" s="208"/>
      <c r="P22" s="208"/>
      <c r="Q22" s="208"/>
      <c r="R22" s="208"/>
      <c r="S22" s="208"/>
      <c r="T22" s="72">
        <f t="shared" si="2"/>
        <v>0</v>
      </c>
      <c r="U22" s="53"/>
      <c r="V22" s="123"/>
      <c r="W22" s="34"/>
      <c r="X22" s="34"/>
    </row>
    <row r="23" spans="2:24" ht="16.8" hidden="1" thickTop="1" thickBot="1" x14ac:dyDescent="0.35">
      <c r="B23" s="5"/>
      <c r="C23" s="207"/>
      <c r="D23" s="202" t="s">
        <v>228</v>
      </c>
      <c r="E23" s="475"/>
      <c r="F23" s="477"/>
      <c r="G23" s="170" t="s">
        <v>1</v>
      </c>
      <c r="H23" s="78"/>
      <c r="I23" s="208"/>
      <c r="J23" s="208"/>
      <c r="K23" s="208"/>
      <c r="L23" s="208"/>
      <c r="M23" s="208"/>
      <c r="N23" s="208"/>
      <c r="O23" s="208"/>
      <c r="P23" s="208"/>
      <c r="Q23" s="208"/>
      <c r="R23" s="208"/>
      <c r="S23" s="208"/>
      <c r="T23" s="72">
        <f t="shared" si="2"/>
        <v>0</v>
      </c>
      <c r="U23" s="53"/>
      <c r="V23" s="123"/>
      <c r="W23" s="34"/>
      <c r="X23" s="34"/>
    </row>
    <row r="24" spans="2:24" ht="16.8" hidden="1" thickTop="1" thickBot="1" x14ac:dyDescent="0.35">
      <c r="B24" s="5"/>
      <c r="C24" s="207"/>
      <c r="D24" s="202" t="s">
        <v>229</v>
      </c>
      <c r="E24" s="475"/>
      <c r="F24" s="477"/>
      <c r="G24" s="170" t="s">
        <v>1</v>
      </c>
      <c r="H24" s="78"/>
      <c r="I24" s="208"/>
      <c r="J24" s="208"/>
      <c r="K24" s="208"/>
      <c r="L24" s="208"/>
      <c r="M24" s="208"/>
      <c r="N24" s="208"/>
      <c r="O24" s="208"/>
      <c r="P24" s="208"/>
      <c r="Q24" s="208"/>
      <c r="R24" s="208"/>
      <c r="S24" s="208"/>
      <c r="T24" s="72">
        <f t="shared" si="2"/>
        <v>0</v>
      </c>
      <c r="U24" s="53"/>
      <c r="V24" s="123"/>
      <c r="W24" s="34"/>
      <c r="X24" s="34"/>
    </row>
    <row r="25" spans="2:24" ht="16.8" hidden="1" thickTop="1" thickBot="1" x14ac:dyDescent="0.35">
      <c r="B25" s="5"/>
      <c r="C25" s="207"/>
      <c r="D25" s="202" t="s">
        <v>230</v>
      </c>
      <c r="E25" s="475"/>
      <c r="F25" s="477"/>
      <c r="G25" s="170" t="s">
        <v>1</v>
      </c>
      <c r="H25" s="78"/>
      <c r="I25" s="208"/>
      <c r="J25" s="208"/>
      <c r="K25" s="208"/>
      <c r="L25" s="208"/>
      <c r="M25" s="208"/>
      <c r="N25" s="208"/>
      <c r="O25" s="208"/>
      <c r="P25" s="208"/>
      <c r="Q25" s="208"/>
      <c r="R25" s="208"/>
      <c r="S25" s="208"/>
      <c r="T25" s="72">
        <f t="shared" si="2"/>
        <v>0</v>
      </c>
      <c r="U25" s="53"/>
      <c r="V25" s="123"/>
      <c r="W25" s="34"/>
      <c r="X25" s="34"/>
    </row>
    <row r="26" spans="2:24" ht="16.8" hidden="1" thickTop="1" thickBot="1" x14ac:dyDescent="0.35">
      <c r="B26" s="5"/>
      <c r="C26" s="207"/>
      <c r="D26" s="202" t="s">
        <v>231</v>
      </c>
      <c r="E26" s="475"/>
      <c r="F26" s="477"/>
      <c r="G26" s="170" t="s">
        <v>1</v>
      </c>
      <c r="H26" s="78"/>
      <c r="I26" s="208"/>
      <c r="J26" s="208"/>
      <c r="K26" s="208"/>
      <c r="L26" s="208"/>
      <c r="M26" s="208"/>
      <c r="N26" s="208"/>
      <c r="O26" s="208"/>
      <c r="P26" s="208"/>
      <c r="Q26" s="208"/>
      <c r="R26" s="208"/>
      <c r="S26" s="208"/>
      <c r="T26" s="72">
        <f t="shared" si="2"/>
        <v>0</v>
      </c>
      <c r="U26" s="53"/>
      <c r="V26" s="123"/>
      <c r="W26" s="34"/>
      <c r="X26" s="34"/>
    </row>
    <row r="27" spans="2:24" ht="16.8" hidden="1" thickTop="1" thickBot="1" x14ac:dyDescent="0.35">
      <c r="B27" s="5"/>
      <c r="C27" s="207"/>
      <c r="D27" s="202" t="s">
        <v>232</v>
      </c>
      <c r="E27" s="475"/>
      <c r="F27" s="477"/>
      <c r="G27" s="170" t="s">
        <v>1</v>
      </c>
      <c r="H27" s="78"/>
      <c r="I27" s="208"/>
      <c r="J27" s="208"/>
      <c r="K27" s="208"/>
      <c r="L27" s="208"/>
      <c r="M27" s="208"/>
      <c r="N27" s="208"/>
      <c r="O27" s="208"/>
      <c r="P27" s="208"/>
      <c r="Q27" s="208"/>
      <c r="R27" s="208"/>
      <c r="S27" s="208"/>
      <c r="T27" s="72">
        <f t="shared" si="2"/>
        <v>0</v>
      </c>
      <c r="U27" s="53"/>
      <c r="V27" s="123"/>
      <c r="W27" s="34"/>
      <c r="X27" s="34"/>
    </row>
    <row r="28" spans="2:24" ht="16.8" hidden="1" thickTop="1" thickBot="1" x14ac:dyDescent="0.35">
      <c r="B28" s="5"/>
      <c r="C28" s="207"/>
      <c r="D28" s="202" t="s">
        <v>233</v>
      </c>
      <c r="E28" s="475"/>
      <c r="F28" s="477"/>
      <c r="G28" s="170" t="s">
        <v>1</v>
      </c>
      <c r="H28" s="78"/>
      <c r="I28" s="208"/>
      <c r="J28" s="208"/>
      <c r="K28" s="208"/>
      <c r="L28" s="208"/>
      <c r="M28" s="208"/>
      <c r="N28" s="208"/>
      <c r="O28" s="208"/>
      <c r="P28" s="208"/>
      <c r="Q28" s="208"/>
      <c r="R28" s="208"/>
      <c r="S28" s="208"/>
      <c r="T28" s="72">
        <f t="shared" si="2"/>
        <v>0</v>
      </c>
      <c r="U28" s="53"/>
      <c r="V28" s="123"/>
      <c r="W28" s="34"/>
      <c r="X28" s="34"/>
    </row>
    <row r="29" spans="2:24" ht="16.8" hidden="1" thickTop="1" thickBot="1" x14ac:dyDescent="0.35">
      <c r="B29" s="5"/>
      <c r="C29" s="207"/>
      <c r="D29" s="202" t="s">
        <v>234</v>
      </c>
      <c r="E29" s="475"/>
      <c r="F29" s="477"/>
      <c r="G29" s="170" t="s">
        <v>1</v>
      </c>
      <c r="H29" s="78"/>
      <c r="I29" s="208"/>
      <c r="J29" s="208"/>
      <c r="K29" s="208"/>
      <c r="L29" s="208"/>
      <c r="M29" s="208"/>
      <c r="N29" s="208"/>
      <c r="O29" s="208"/>
      <c r="P29" s="208"/>
      <c r="Q29" s="208"/>
      <c r="R29" s="208"/>
      <c r="S29" s="208"/>
      <c r="T29" s="72">
        <f t="shared" si="2"/>
        <v>0</v>
      </c>
      <c r="U29" s="53"/>
      <c r="V29" s="123"/>
      <c r="W29" s="34"/>
      <c r="X29" s="34"/>
    </row>
    <row r="30" spans="2:24" ht="16.8" hidden="1" thickTop="1" thickBot="1" x14ac:dyDescent="0.35">
      <c r="B30" s="5"/>
      <c r="C30" s="207"/>
      <c r="D30" s="202" t="s">
        <v>235</v>
      </c>
      <c r="E30" s="475"/>
      <c r="F30" s="477"/>
      <c r="G30" s="170" t="s">
        <v>1</v>
      </c>
      <c r="H30" s="78"/>
      <c r="I30" s="208"/>
      <c r="J30" s="208"/>
      <c r="K30" s="208"/>
      <c r="L30" s="208"/>
      <c r="M30" s="208"/>
      <c r="N30" s="208"/>
      <c r="O30" s="208"/>
      <c r="P30" s="208"/>
      <c r="Q30" s="208"/>
      <c r="R30" s="208"/>
      <c r="S30" s="208"/>
      <c r="T30" s="72">
        <f t="shared" ref="T30" si="3">SUM(H30:S30)</f>
        <v>0</v>
      </c>
      <c r="U30" s="53"/>
      <c r="V30" s="123"/>
      <c r="W30" s="34"/>
      <c r="X30" s="34"/>
    </row>
    <row r="31" spans="2:24" ht="16.8" hidden="1" thickTop="1" thickBot="1" x14ac:dyDescent="0.35">
      <c r="B31" s="5"/>
      <c r="C31" s="207"/>
      <c r="D31" s="202" t="s">
        <v>236</v>
      </c>
      <c r="E31" s="475"/>
      <c r="F31" s="477"/>
      <c r="G31" s="170" t="s">
        <v>1</v>
      </c>
      <c r="H31" s="78"/>
      <c r="I31" s="208"/>
      <c r="J31" s="208"/>
      <c r="K31" s="208"/>
      <c r="L31" s="208"/>
      <c r="M31" s="208"/>
      <c r="N31" s="208"/>
      <c r="O31" s="208"/>
      <c r="P31" s="208"/>
      <c r="Q31" s="208"/>
      <c r="R31" s="208"/>
      <c r="S31" s="208"/>
      <c r="T31" s="72">
        <f t="shared" ref="T31" si="4">SUM(H31:S31)</f>
        <v>0</v>
      </c>
      <c r="U31" s="53"/>
      <c r="V31" s="123"/>
      <c r="W31" s="34"/>
      <c r="X31" s="34"/>
    </row>
    <row r="32" spans="2:24" ht="16.8" hidden="1" thickTop="1" thickBot="1" x14ac:dyDescent="0.35">
      <c r="B32" s="5"/>
      <c r="C32" s="207"/>
      <c r="D32" s="202" t="s">
        <v>237</v>
      </c>
      <c r="E32" s="475"/>
      <c r="F32" s="477"/>
      <c r="G32" s="170" t="s">
        <v>1</v>
      </c>
      <c r="H32" s="78"/>
      <c r="I32" s="208"/>
      <c r="J32" s="208"/>
      <c r="K32" s="208"/>
      <c r="L32" s="208"/>
      <c r="M32" s="208"/>
      <c r="N32" s="208"/>
      <c r="O32" s="208"/>
      <c r="P32" s="208"/>
      <c r="Q32" s="208"/>
      <c r="R32" s="208"/>
      <c r="S32" s="208"/>
      <c r="T32" s="72">
        <f t="shared" ref="T32" si="5">SUM(H32:S32)</f>
        <v>0</v>
      </c>
      <c r="U32" s="53"/>
      <c r="V32" s="123"/>
      <c r="W32" s="34"/>
      <c r="X32" s="34"/>
    </row>
    <row r="33" spans="2:24" ht="16.8" hidden="1" thickTop="1" thickBot="1" x14ac:dyDescent="0.35">
      <c r="B33" s="5"/>
      <c r="C33" s="207"/>
      <c r="D33" s="202" t="s">
        <v>238</v>
      </c>
      <c r="E33" s="475"/>
      <c r="F33" s="477"/>
      <c r="G33" s="170" t="s">
        <v>1</v>
      </c>
      <c r="H33" s="78"/>
      <c r="I33" s="208"/>
      <c r="J33" s="208"/>
      <c r="K33" s="208"/>
      <c r="L33" s="208"/>
      <c r="M33" s="208"/>
      <c r="N33" s="208"/>
      <c r="O33" s="208"/>
      <c r="P33" s="208"/>
      <c r="Q33" s="208"/>
      <c r="R33" s="208"/>
      <c r="S33" s="208"/>
      <c r="T33" s="72">
        <f t="shared" ref="T33" si="6">SUM(H33:S33)</f>
        <v>0</v>
      </c>
      <c r="U33" s="53"/>
      <c r="V33" s="123"/>
      <c r="W33" s="34"/>
      <c r="X33" s="34"/>
    </row>
    <row r="34" spans="2:24" ht="16.8" hidden="1" thickTop="1" thickBot="1" x14ac:dyDescent="0.35">
      <c r="B34" s="5"/>
      <c r="C34" s="207"/>
      <c r="D34" s="202" t="s">
        <v>239</v>
      </c>
      <c r="E34" s="475"/>
      <c r="F34" s="477"/>
      <c r="G34" s="170" t="s">
        <v>1</v>
      </c>
      <c r="H34" s="78"/>
      <c r="I34" s="208"/>
      <c r="J34" s="208"/>
      <c r="K34" s="208"/>
      <c r="L34" s="208"/>
      <c r="M34" s="208"/>
      <c r="N34" s="208"/>
      <c r="O34" s="208"/>
      <c r="P34" s="208"/>
      <c r="Q34" s="208"/>
      <c r="R34" s="208"/>
      <c r="S34" s="208"/>
      <c r="T34" s="72">
        <f t="shared" ref="T34" si="7">SUM(H34:S34)</f>
        <v>0</v>
      </c>
      <c r="U34" s="53"/>
      <c r="V34" s="123"/>
      <c r="W34" s="34"/>
      <c r="X34" s="34"/>
    </row>
    <row r="35" spans="2:24" ht="16.8" hidden="1" thickTop="1" thickBot="1" x14ac:dyDescent="0.35">
      <c r="B35" s="5"/>
      <c r="C35" s="207"/>
      <c r="D35" s="202" t="s">
        <v>240</v>
      </c>
      <c r="E35" s="475"/>
      <c r="F35" s="477"/>
      <c r="G35" s="170" t="s">
        <v>1</v>
      </c>
      <c r="H35" s="78"/>
      <c r="I35" s="208"/>
      <c r="J35" s="208"/>
      <c r="K35" s="208"/>
      <c r="L35" s="208"/>
      <c r="M35" s="208"/>
      <c r="N35" s="208"/>
      <c r="O35" s="208"/>
      <c r="P35" s="208"/>
      <c r="Q35" s="208"/>
      <c r="R35" s="208"/>
      <c r="S35" s="208"/>
      <c r="T35" s="72">
        <f t="shared" ref="T35" si="8">SUM(H35:S35)</f>
        <v>0</v>
      </c>
      <c r="U35" s="53"/>
      <c r="V35" s="123"/>
      <c r="W35" s="34"/>
      <c r="X35" s="34"/>
    </row>
    <row r="36" spans="2:24" ht="16.8" hidden="1" thickTop="1" thickBot="1" x14ac:dyDescent="0.35">
      <c r="B36" s="5"/>
      <c r="C36" s="207"/>
      <c r="D36" s="202" t="s">
        <v>241</v>
      </c>
      <c r="E36" s="475"/>
      <c r="F36" s="477"/>
      <c r="G36" s="170" t="s">
        <v>1</v>
      </c>
      <c r="H36" s="78"/>
      <c r="I36" s="208"/>
      <c r="J36" s="208"/>
      <c r="K36" s="208"/>
      <c r="L36" s="208"/>
      <c r="M36" s="208"/>
      <c r="N36" s="208"/>
      <c r="O36" s="208"/>
      <c r="P36" s="208"/>
      <c r="Q36" s="208"/>
      <c r="R36" s="208"/>
      <c r="S36" s="208"/>
      <c r="T36" s="72">
        <f t="shared" ref="T36" si="9">SUM(H36:S36)</f>
        <v>0</v>
      </c>
      <c r="U36" s="53"/>
      <c r="V36" s="123"/>
      <c r="W36" s="34"/>
      <c r="X36" s="34"/>
    </row>
    <row r="37" spans="2:24" ht="16.8" hidden="1" thickTop="1" thickBot="1" x14ac:dyDescent="0.35">
      <c r="B37" s="5"/>
      <c r="C37" s="207"/>
      <c r="D37" s="202" t="s">
        <v>242</v>
      </c>
      <c r="E37" s="475"/>
      <c r="F37" s="477"/>
      <c r="G37" s="170" t="s">
        <v>1</v>
      </c>
      <c r="H37" s="78"/>
      <c r="I37" s="208"/>
      <c r="J37" s="208"/>
      <c r="K37" s="208"/>
      <c r="L37" s="208"/>
      <c r="M37" s="208"/>
      <c r="N37" s="208"/>
      <c r="O37" s="208"/>
      <c r="P37" s="208"/>
      <c r="Q37" s="208"/>
      <c r="R37" s="208"/>
      <c r="S37" s="208"/>
      <c r="T37" s="72">
        <f t="shared" ref="T37" si="10">SUM(H37:S37)</f>
        <v>0</v>
      </c>
      <c r="U37" s="53"/>
      <c r="V37" s="123"/>
      <c r="W37" s="34"/>
      <c r="X37" s="34"/>
    </row>
    <row r="38" spans="2:24" ht="16.8" hidden="1" thickTop="1" thickBot="1" x14ac:dyDescent="0.35">
      <c r="B38" s="5"/>
      <c r="C38" s="207"/>
      <c r="D38" s="202" t="s">
        <v>243</v>
      </c>
      <c r="E38" s="475"/>
      <c r="F38" s="477"/>
      <c r="G38" s="170" t="s">
        <v>1</v>
      </c>
      <c r="H38" s="78"/>
      <c r="I38" s="208"/>
      <c r="J38" s="208"/>
      <c r="K38" s="208"/>
      <c r="L38" s="208"/>
      <c r="M38" s="208"/>
      <c r="N38" s="208"/>
      <c r="O38" s="208"/>
      <c r="P38" s="208"/>
      <c r="Q38" s="208"/>
      <c r="R38" s="208"/>
      <c r="S38" s="208"/>
      <c r="T38" s="72">
        <f t="shared" ref="T38" si="11">SUM(H38:S38)</f>
        <v>0</v>
      </c>
      <c r="U38" s="53"/>
      <c r="V38" s="123"/>
      <c r="W38" s="34"/>
      <c r="X38" s="34"/>
    </row>
    <row r="39" spans="2:24" ht="16.8" hidden="1" thickTop="1" thickBot="1" x14ac:dyDescent="0.35">
      <c r="B39" s="5"/>
      <c r="C39" s="207"/>
      <c r="D39" s="202" t="s">
        <v>244</v>
      </c>
      <c r="E39" s="475"/>
      <c r="F39" s="477"/>
      <c r="G39" s="170" t="s">
        <v>1</v>
      </c>
      <c r="H39" s="78"/>
      <c r="I39" s="208"/>
      <c r="J39" s="208"/>
      <c r="K39" s="208"/>
      <c r="L39" s="208"/>
      <c r="M39" s="208"/>
      <c r="N39" s="208"/>
      <c r="O39" s="208"/>
      <c r="P39" s="208"/>
      <c r="Q39" s="208"/>
      <c r="R39" s="208"/>
      <c r="S39" s="208"/>
      <c r="T39" s="72">
        <f t="shared" ref="T39" si="12">SUM(H39:S39)</f>
        <v>0</v>
      </c>
      <c r="U39" s="53"/>
      <c r="V39" s="123"/>
      <c r="W39" s="34"/>
      <c r="X39" s="34"/>
    </row>
    <row r="40" spans="2:24" ht="16.8" hidden="1" thickTop="1" thickBot="1" x14ac:dyDescent="0.35">
      <c r="B40" s="5"/>
      <c r="C40" s="207"/>
      <c r="D40" s="202" t="s">
        <v>203</v>
      </c>
      <c r="E40" s="475"/>
      <c r="F40" s="477"/>
      <c r="G40" s="170" t="s">
        <v>1</v>
      </c>
      <c r="H40" s="78"/>
      <c r="I40" s="208"/>
      <c r="J40" s="208"/>
      <c r="K40" s="208"/>
      <c r="L40" s="208"/>
      <c r="M40" s="208"/>
      <c r="N40" s="208"/>
      <c r="O40" s="208"/>
      <c r="P40" s="208"/>
      <c r="Q40" s="208"/>
      <c r="R40" s="208"/>
      <c r="S40" s="208"/>
      <c r="T40" s="72">
        <f>SUM(H40:S40)</f>
        <v>0</v>
      </c>
      <c r="U40" s="53"/>
      <c r="V40" s="123"/>
      <c r="W40" s="34"/>
      <c r="X40" s="34"/>
    </row>
    <row r="41" spans="2:24" ht="16.8" hidden="1" thickTop="1" thickBot="1" x14ac:dyDescent="0.35">
      <c r="B41" s="5"/>
      <c r="C41" s="207"/>
      <c r="D41" s="202" t="s">
        <v>245</v>
      </c>
      <c r="E41" s="475"/>
      <c r="F41" s="477"/>
      <c r="G41" s="170" t="s">
        <v>1</v>
      </c>
      <c r="H41" s="78"/>
      <c r="I41" s="208"/>
      <c r="J41" s="208"/>
      <c r="K41" s="208"/>
      <c r="L41" s="208"/>
      <c r="M41" s="208"/>
      <c r="N41" s="208"/>
      <c r="O41" s="208"/>
      <c r="P41" s="208"/>
      <c r="Q41" s="208"/>
      <c r="R41" s="208"/>
      <c r="S41" s="208"/>
      <c r="T41" s="72">
        <f t="shared" ref="T41:T64" si="13">SUM(H41:S41)</f>
        <v>0</v>
      </c>
      <c r="U41" s="53"/>
      <c r="V41" s="123"/>
      <c r="W41" s="34"/>
      <c r="X41" s="34"/>
    </row>
    <row r="42" spans="2:24" ht="16.8" hidden="1" thickTop="1" thickBot="1" x14ac:dyDescent="0.35">
      <c r="B42" s="5"/>
      <c r="C42" s="207"/>
      <c r="D42" s="202" t="s">
        <v>246</v>
      </c>
      <c r="E42" s="475"/>
      <c r="F42" s="477"/>
      <c r="G42" s="170" t="s">
        <v>1</v>
      </c>
      <c r="H42" s="78"/>
      <c r="I42" s="208"/>
      <c r="J42" s="208"/>
      <c r="K42" s="208"/>
      <c r="L42" s="208"/>
      <c r="M42" s="208"/>
      <c r="N42" s="208"/>
      <c r="O42" s="208"/>
      <c r="P42" s="208"/>
      <c r="Q42" s="208"/>
      <c r="R42" s="208"/>
      <c r="S42" s="208"/>
      <c r="T42" s="72">
        <f t="shared" si="13"/>
        <v>0</v>
      </c>
      <c r="U42" s="53"/>
      <c r="V42" s="123"/>
      <c r="W42" s="34"/>
      <c r="X42" s="34"/>
    </row>
    <row r="43" spans="2:24" ht="16.8" hidden="1" thickTop="1" thickBot="1" x14ac:dyDescent="0.35">
      <c r="B43" s="5"/>
      <c r="C43" s="207"/>
      <c r="D43" s="202" t="s">
        <v>247</v>
      </c>
      <c r="E43" s="475"/>
      <c r="F43" s="477"/>
      <c r="G43" s="170" t="s">
        <v>1</v>
      </c>
      <c r="H43" s="78"/>
      <c r="I43" s="208"/>
      <c r="J43" s="208"/>
      <c r="K43" s="208"/>
      <c r="L43" s="208"/>
      <c r="M43" s="208"/>
      <c r="N43" s="208"/>
      <c r="O43" s="208"/>
      <c r="P43" s="208"/>
      <c r="Q43" s="208"/>
      <c r="R43" s="208"/>
      <c r="S43" s="208"/>
      <c r="T43" s="72">
        <f t="shared" si="13"/>
        <v>0</v>
      </c>
      <c r="U43" s="53"/>
      <c r="V43" s="123"/>
      <c r="W43" s="34"/>
      <c r="X43" s="34"/>
    </row>
    <row r="44" spans="2:24" ht="16.8" hidden="1" thickTop="1" thickBot="1" x14ac:dyDescent="0.35">
      <c r="B44" s="5"/>
      <c r="C44" s="207"/>
      <c r="D44" s="202" t="s">
        <v>248</v>
      </c>
      <c r="E44" s="475"/>
      <c r="F44" s="477"/>
      <c r="G44" s="170" t="s">
        <v>1</v>
      </c>
      <c r="H44" s="78"/>
      <c r="I44" s="208"/>
      <c r="J44" s="208"/>
      <c r="K44" s="208"/>
      <c r="L44" s="208"/>
      <c r="M44" s="208"/>
      <c r="N44" s="208"/>
      <c r="O44" s="208"/>
      <c r="P44" s="208"/>
      <c r="Q44" s="208"/>
      <c r="R44" s="208"/>
      <c r="S44" s="208"/>
      <c r="T44" s="72">
        <f t="shared" si="13"/>
        <v>0</v>
      </c>
      <c r="U44" s="53"/>
      <c r="V44" s="123"/>
      <c r="W44" s="34"/>
      <c r="X44" s="34"/>
    </row>
    <row r="45" spans="2:24" ht="16.8" hidden="1" thickTop="1" thickBot="1" x14ac:dyDescent="0.35">
      <c r="B45" s="5"/>
      <c r="C45" s="207"/>
      <c r="D45" s="202" t="s">
        <v>249</v>
      </c>
      <c r="E45" s="475"/>
      <c r="F45" s="477"/>
      <c r="G45" s="170" t="s">
        <v>1</v>
      </c>
      <c r="H45" s="78"/>
      <c r="I45" s="208"/>
      <c r="J45" s="208"/>
      <c r="K45" s="208"/>
      <c r="L45" s="208"/>
      <c r="M45" s="208"/>
      <c r="N45" s="208"/>
      <c r="O45" s="208"/>
      <c r="P45" s="208"/>
      <c r="Q45" s="208"/>
      <c r="R45" s="208"/>
      <c r="S45" s="208"/>
      <c r="T45" s="72">
        <f t="shared" si="13"/>
        <v>0</v>
      </c>
      <c r="U45" s="53"/>
      <c r="V45" s="123"/>
      <c r="W45" s="34"/>
      <c r="X45" s="34"/>
    </row>
    <row r="46" spans="2:24" ht="16.8" hidden="1" thickTop="1" thickBot="1" x14ac:dyDescent="0.35">
      <c r="B46" s="5"/>
      <c r="C46" s="207"/>
      <c r="D46" s="202" t="s">
        <v>250</v>
      </c>
      <c r="E46" s="475"/>
      <c r="F46" s="477"/>
      <c r="G46" s="170" t="s">
        <v>1</v>
      </c>
      <c r="H46" s="78"/>
      <c r="I46" s="208"/>
      <c r="J46" s="208"/>
      <c r="K46" s="208"/>
      <c r="L46" s="208"/>
      <c r="M46" s="208"/>
      <c r="N46" s="208"/>
      <c r="O46" s="208"/>
      <c r="P46" s="208"/>
      <c r="Q46" s="208"/>
      <c r="R46" s="208"/>
      <c r="S46" s="208"/>
      <c r="T46" s="72">
        <f t="shared" si="13"/>
        <v>0</v>
      </c>
      <c r="U46" s="53"/>
      <c r="V46" s="123"/>
      <c r="W46" s="34"/>
      <c r="X46" s="34"/>
    </row>
    <row r="47" spans="2:24" ht="16.8" hidden="1" thickTop="1" thickBot="1" x14ac:dyDescent="0.35">
      <c r="B47" s="5"/>
      <c r="C47" s="207"/>
      <c r="D47" s="202" t="s">
        <v>251</v>
      </c>
      <c r="E47" s="475"/>
      <c r="F47" s="477"/>
      <c r="G47" s="170" t="s">
        <v>1</v>
      </c>
      <c r="H47" s="78"/>
      <c r="I47" s="208"/>
      <c r="J47" s="208"/>
      <c r="K47" s="208"/>
      <c r="L47" s="208"/>
      <c r="M47" s="208"/>
      <c r="N47" s="208"/>
      <c r="O47" s="208"/>
      <c r="P47" s="208"/>
      <c r="Q47" s="208"/>
      <c r="R47" s="208"/>
      <c r="S47" s="208"/>
      <c r="T47" s="72">
        <f t="shared" si="13"/>
        <v>0</v>
      </c>
      <c r="U47" s="53"/>
      <c r="V47" s="123"/>
      <c r="W47" s="34"/>
      <c r="X47" s="34"/>
    </row>
    <row r="48" spans="2:24" ht="16.8" hidden="1" thickTop="1" thickBot="1" x14ac:dyDescent="0.35">
      <c r="B48" s="5"/>
      <c r="C48" s="207"/>
      <c r="D48" s="202" t="s">
        <v>252</v>
      </c>
      <c r="E48" s="475"/>
      <c r="F48" s="477"/>
      <c r="G48" s="170" t="s">
        <v>1</v>
      </c>
      <c r="H48" s="78"/>
      <c r="I48" s="208"/>
      <c r="J48" s="208"/>
      <c r="K48" s="208"/>
      <c r="L48" s="208"/>
      <c r="M48" s="208"/>
      <c r="N48" s="208"/>
      <c r="O48" s="208"/>
      <c r="P48" s="208"/>
      <c r="Q48" s="208"/>
      <c r="R48" s="208"/>
      <c r="S48" s="208"/>
      <c r="T48" s="72">
        <f t="shared" si="13"/>
        <v>0</v>
      </c>
      <c r="U48" s="53"/>
      <c r="V48" s="123"/>
      <c r="W48" s="34"/>
      <c r="X48" s="34"/>
    </row>
    <row r="49" spans="2:24" ht="16.8" hidden="1" thickTop="1" thickBot="1" x14ac:dyDescent="0.35">
      <c r="B49" s="5"/>
      <c r="C49" s="207"/>
      <c r="D49" s="202" t="s">
        <v>253</v>
      </c>
      <c r="E49" s="475"/>
      <c r="F49" s="477"/>
      <c r="G49" s="170" t="s">
        <v>1</v>
      </c>
      <c r="H49" s="78"/>
      <c r="I49" s="208"/>
      <c r="J49" s="208"/>
      <c r="K49" s="208"/>
      <c r="L49" s="208"/>
      <c r="M49" s="208"/>
      <c r="N49" s="208"/>
      <c r="O49" s="208"/>
      <c r="P49" s="208"/>
      <c r="Q49" s="208"/>
      <c r="R49" s="208"/>
      <c r="S49" s="208"/>
      <c r="T49" s="72">
        <f t="shared" si="13"/>
        <v>0</v>
      </c>
      <c r="U49" s="53"/>
      <c r="V49" s="123"/>
      <c r="W49" s="34"/>
      <c r="X49" s="34"/>
    </row>
    <row r="50" spans="2:24" ht="16.8" hidden="1" thickTop="1" thickBot="1" x14ac:dyDescent="0.35">
      <c r="B50" s="5"/>
      <c r="C50" s="207"/>
      <c r="D50" s="202" t="s">
        <v>254</v>
      </c>
      <c r="E50" s="475"/>
      <c r="F50" s="477"/>
      <c r="G50" s="170" t="s">
        <v>1</v>
      </c>
      <c r="H50" s="78"/>
      <c r="I50" s="208"/>
      <c r="J50" s="208"/>
      <c r="K50" s="208"/>
      <c r="L50" s="208"/>
      <c r="M50" s="208"/>
      <c r="N50" s="208"/>
      <c r="O50" s="208"/>
      <c r="P50" s="208"/>
      <c r="Q50" s="208"/>
      <c r="R50" s="208"/>
      <c r="S50" s="208"/>
      <c r="T50" s="72">
        <f t="shared" si="13"/>
        <v>0</v>
      </c>
      <c r="U50" s="53"/>
      <c r="V50" s="123"/>
      <c r="W50" s="34"/>
      <c r="X50" s="34"/>
    </row>
    <row r="51" spans="2:24" ht="16.8" hidden="1" thickTop="1" thickBot="1" x14ac:dyDescent="0.35">
      <c r="B51" s="5"/>
      <c r="C51" s="207"/>
      <c r="D51" s="202" t="s">
        <v>255</v>
      </c>
      <c r="E51" s="475"/>
      <c r="F51" s="477"/>
      <c r="G51" s="170" t="s">
        <v>1</v>
      </c>
      <c r="H51" s="78"/>
      <c r="I51" s="208"/>
      <c r="J51" s="208"/>
      <c r="K51" s="208"/>
      <c r="L51" s="208"/>
      <c r="M51" s="208"/>
      <c r="N51" s="208"/>
      <c r="O51" s="208"/>
      <c r="P51" s="208"/>
      <c r="Q51" s="208"/>
      <c r="R51" s="208"/>
      <c r="S51" s="208"/>
      <c r="T51" s="72">
        <f t="shared" si="13"/>
        <v>0</v>
      </c>
      <c r="U51" s="53"/>
      <c r="V51" s="123"/>
      <c r="W51" s="34"/>
      <c r="X51" s="34"/>
    </row>
    <row r="52" spans="2:24" ht="16.8" hidden="1" thickTop="1" thickBot="1" x14ac:dyDescent="0.35">
      <c r="B52" s="5"/>
      <c r="C52" s="207"/>
      <c r="D52" s="202" t="s">
        <v>256</v>
      </c>
      <c r="E52" s="475"/>
      <c r="F52" s="477"/>
      <c r="G52" s="170" t="s">
        <v>1</v>
      </c>
      <c r="H52" s="78"/>
      <c r="I52" s="208"/>
      <c r="J52" s="208"/>
      <c r="K52" s="208"/>
      <c r="L52" s="208"/>
      <c r="M52" s="208"/>
      <c r="N52" s="208"/>
      <c r="O52" s="208"/>
      <c r="P52" s="208"/>
      <c r="Q52" s="208"/>
      <c r="R52" s="208"/>
      <c r="S52" s="208"/>
      <c r="T52" s="72">
        <f t="shared" si="13"/>
        <v>0</v>
      </c>
      <c r="U52" s="53"/>
      <c r="V52" s="123"/>
      <c r="W52" s="34"/>
      <c r="X52" s="34"/>
    </row>
    <row r="53" spans="2:24" ht="16.8" hidden="1" thickTop="1" thickBot="1" x14ac:dyDescent="0.35">
      <c r="B53" s="5"/>
      <c r="C53" s="207"/>
      <c r="D53" s="202" t="s">
        <v>257</v>
      </c>
      <c r="E53" s="475"/>
      <c r="F53" s="477"/>
      <c r="G53" s="170" t="s">
        <v>1</v>
      </c>
      <c r="H53" s="78"/>
      <c r="I53" s="208"/>
      <c r="J53" s="208"/>
      <c r="K53" s="208"/>
      <c r="L53" s="208"/>
      <c r="M53" s="208"/>
      <c r="N53" s="208"/>
      <c r="O53" s="208"/>
      <c r="P53" s="208"/>
      <c r="Q53" s="208"/>
      <c r="R53" s="208"/>
      <c r="S53" s="208"/>
      <c r="T53" s="72">
        <f t="shared" si="13"/>
        <v>0</v>
      </c>
      <c r="U53" s="53"/>
      <c r="V53" s="123"/>
      <c r="W53" s="34"/>
      <c r="X53" s="34"/>
    </row>
    <row r="54" spans="2:24" ht="16.8" hidden="1" thickTop="1" thickBot="1" x14ac:dyDescent="0.35">
      <c r="B54" s="5"/>
      <c r="C54" s="207"/>
      <c r="D54" s="202" t="s">
        <v>258</v>
      </c>
      <c r="E54" s="475"/>
      <c r="F54" s="477"/>
      <c r="G54" s="170" t="s">
        <v>1</v>
      </c>
      <c r="H54" s="78"/>
      <c r="I54" s="208"/>
      <c r="J54" s="208"/>
      <c r="K54" s="208"/>
      <c r="L54" s="208"/>
      <c r="M54" s="208"/>
      <c r="N54" s="208"/>
      <c r="O54" s="208"/>
      <c r="P54" s="208"/>
      <c r="Q54" s="208"/>
      <c r="R54" s="208"/>
      <c r="S54" s="208"/>
      <c r="T54" s="72">
        <f t="shared" si="13"/>
        <v>0</v>
      </c>
      <c r="U54" s="53"/>
      <c r="V54" s="123"/>
      <c r="W54" s="34"/>
      <c r="X54" s="34"/>
    </row>
    <row r="55" spans="2:24" ht="16.8" hidden="1" thickTop="1" thickBot="1" x14ac:dyDescent="0.35">
      <c r="B55" s="5"/>
      <c r="C55" s="207"/>
      <c r="D55" s="202" t="s">
        <v>259</v>
      </c>
      <c r="E55" s="475"/>
      <c r="F55" s="477"/>
      <c r="G55" s="170" t="s">
        <v>1</v>
      </c>
      <c r="H55" s="78"/>
      <c r="I55" s="208"/>
      <c r="J55" s="208"/>
      <c r="K55" s="208"/>
      <c r="L55" s="208"/>
      <c r="M55" s="208"/>
      <c r="N55" s="208"/>
      <c r="O55" s="208"/>
      <c r="P55" s="208"/>
      <c r="Q55" s="208"/>
      <c r="R55" s="208"/>
      <c r="S55" s="208"/>
      <c r="T55" s="72">
        <f t="shared" si="13"/>
        <v>0</v>
      </c>
      <c r="U55" s="53"/>
      <c r="V55" s="123"/>
      <c r="W55" s="34"/>
      <c r="X55" s="34"/>
    </row>
    <row r="56" spans="2:24" ht="16.8" hidden="1" thickTop="1" thickBot="1" x14ac:dyDescent="0.35">
      <c r="B56" s="5"/>
      <c r="C56" s="207"/>
      <c r="D56" s="202" t="s">
        <v>260</v>
      </c>
      <c r="E56" s="475"/>
      <c r="F56" s="477"/>
      <c r="G56" s="170" t="s">
        <v>1</v>
      </c>
      <c r="H56" s="78"/>
      <c r="I56" s="208"/>
      <c r="J56" s="208"/>
      <c r="K56" s="208"/>
      <c r="L56" s="208"/>
      <c r="M56" s="208"/>
      <c r="N56" s="208"/>
      <c r="O56" s="208"/>
      <c r="P56" s="208"/>
      <c r="Q56" s="208"/>
      <c r="R56" s="208"/>
      <c r="S56" s="208"/>
      <c r="T56" s="72">
        <f t="shared" si="13"/>
        <v>0</v>
      </c>
      <c r="U56" s="53"/>
      <c r="V56" s="123"/>
      <c r="W56" s="34"/>
      <c r="X56" s="34"/>
    </row>
    <row r="57" spans="2:24" ht="16.8" hidden="1" thickTop="1" thickBot="1" x14ac:dyDescent="0.35">
      <c r="B57" s="5"/>
      <c r="C57" s="207"/>
      <c r="D57" s="202" t="s">
        <v>261</v>
      </c>
      <c r="E57" s="475"/>
      <c r="F57" s="477"/>
      <c r="G57" s="170" t="s">
        <v>1</v>
      </c>
      <c r="H57" s="78"/>
      <c r="I57" s="208"/>
      <c r="J57" s="208"/>
      <c r="K57" s="208"/>
      <c r="L57" s="208"/>
      <c r="M57" s="208"/>
      <c r="N57" s="208"/>
      <c r="O57" s="208"/>
      <c r="P57" s="208"/>
      <c r="Q57" s="208"/>
      <c r="R57" s="208"/>
      <c r="S57" s="208"/>
      <c r="T57" s="72">
        <f t="shared" si="13"/>
        <v>0</v>
      </c>
      <c r="U57" s="53"/>
      <c r="V57" s="123"/>
      <c r="W57" s="34"/>
      <c r="X57" s="34"/>
    </row>
    <row r="58" spans="2:24" ht="16.8" hidden="1" thickTop="1" thickBot="1" x14ac:dyDescent="0.35">
      <c r="B58" s="5"/>
      <c r="C58" s="207"/>
      <c r="D58" s="202" t="s">
        <v>262</v>
      </c>
      <c r="E58" s="475"/>
      <c r="F58" s="477"/>
      <c r="G58" s="170" t="s">
        <v>1</v>
      </c>
      <c r="H58" s="78"/>
      <c r="I58" s="208"/>
      <c r="J58" s="208"/>
      <c r="K58" s="208"/>
      <c r="L58" s="208"/>
      <c r="M58" s="208"/>
      <c r="N58" s="208"/>
      <c r="O58" s="208"/>
      <c r="P58" s="208"/>
      <c r="Q58" s="208"/>
      <c r="R58" s="208"/>
      <c r="S58" s="208"/>
      <c r="T58" s="72">
        <f t="shared" si="13"/>
        <v>0</v>
      </c>
      <c r="U58" s="53"/>
      <c r="V58" s="123"/>
      <c r="W58" s="34"/>
      <c r="X58" s="34"/>
    </row>
    <row r="59" spans="2:24" ht="16.8" hidden="1" thickTop="1" thickBot="1" x14ac:dyDescent="0.35">
      <c r="B59" s="5"/>
      <c r="C59" s="207"/>
      <c r="D59" s="202" t="s">
        <v>263</v>
      </c>
      <c r="E59" s="475"/>
      <c r="F59" s="477"/>
      <c r="G59" s="170" t="s">
        <v>1</v>
      </c>
      <c r="H59" s="78"/>
      <c r="I59" s="208"/>
      <c r="J59" s="208"/>
      <c r="K59" s="208"/>
      <c r="L59" s="208"/>
      <c r="M59" s="208"/>
      <c r="N59" s="208"/>
      <c r="O59" s="208"/>
      <c r="P59" s="208"/>
      <c r="Q59" s="208"/>
      <c r="R59" s="208"/>
      <c r="S59" s="208"/>
      <c r="T59" s="72">
        <f t="shared" si="13"/>
        <v>0</v>
      </c>
      <c r="U59" s="53"/>
      <c r="V59" s="123"/>
      <c r="W59" s="34"/>
      <c r="X59" s="34"/>
    </row>
    <row r="60" spans="2:24" ht="16.8" hidden="1" thickTop="1" thickBot="1" x14ac:dyDescent="0.35">
      <c r="B60" s="5"/>
      <c r="C60" s="207"/>
      <c r="D60" s="202" t="s">
        <v>264</v>
      </c>
      <c r="E60" s="475"/>
      <c r="F60" s="477"/>
      <c r="G60" s="170" t="s">
        <v>1</v>
      </c>
      <c r="H60" s="78"/>
      <c r="I60" s="208"/>
      <c r="J60" s="208"/>
      <c r="K60" s="208"/>
      <c r="L60" s="208"/>
      <c r="M60" s="208"/>
      <c r="N60" s="208"/>
      <c r="O60" s="208"/>
      <c r="P60" s="208"/>
      <c r="Q60" s="208"/>
      <c r="R60" s="208"/>
      <c r="S60" s="208"/>
      <c r="T60" s="72">
        <f t="shared" si="13"/>
        <v>0</v>
      </c>
      <c r="U60" s="53"/>
      <c r="V60" s="123"/>
      <c r="W60" s="34"/>
      <c r="X60" s="34"/>
    </row>
    <row r="61" spans="2:24" ht="16.8" hidden="1" thickTop="1" thickBot="1" x14ac:dyDescent="0.35">
      <c r="B61" s="5"/>
      <c r="C61" s="207"/>
      <c r="D61" s="202" t="s">
        <v>265</v>
      </c>
      <c r="E61" s="475"/>
      <c r="F61" s="477"/>
      <c r="G61" s="170" t="s">
        <v>1</v>
      </c>
      <c r="H61" s="78"/>
      <c r="I61" s="208"/>
      <c r="J61" s="208"/>
      <c r="K61" s="208"/>
      <c r="L61" s="208"/>
      <c r="M61" s="208"/>
      <c r="N61" s="208"/>
      <c r="O61" s="208"/>
      <c r="P61" s="208"/>
      <c r="Q61" s="208"/>
      <c r="R61" s="208"/>
      <c r="S61" s="208"/>
      <c r="T61" s="72">
        <f t="shared" si="13"/>
        <v>0</v>
      </c>
      <c r="U61" s="53"/>
      <c r="V61" s="123"/>
      <c r="W61" s="34"/>
      <c r="X61" s="34"/>
    </row>
    <row r="62" spans="2:24" ht="16.8" hidden="1" thickTop="1" thickBot="1" x14ac:dyDescent="0.35">
      <c r="B62" s="5"/>
      <c r="C62" s="207"/>
      <c r="D62" s="202" t="s">
        <v>266</v>
      </c>
      <c r="E62" s="475"/>
      <c r="F62" s="477"/>
      <c r="G62" s="170" t="s">
        <v>1</v>
      </c>
      <c r="H62" s="78"/>
      <c r="I62" s="208"/>
      <c r="J62" s="208"/>
      <c r="K62" s="208"/>
      <c r="L62" s="208"/>
      <c r="M62" s="208"/>
      <c r="N62" s="208"/>
      <c r="O62" s="208"/>
      <c r="P62" s="208"/>
      <c r="Q62" s="208"/>
      <c r="R62" s="208"/>
      <c r="S62" s="208"/>
      <c r="T62" s="72">
        <f t="shared" si="13"/>
        <v>0</v>
      </c>
      <c r="U62" s="53"/>
      <c r="V62" s="123"/>
      <c r="W62" s="34"/>
      <c r="X62" s="34"/>
    </row>
    <row r="63" spans="2:24" ht="16.8" hidden="1" thickTop="1" thickBot="1" x14ac:dyDescent="0.35">
      <c r="B63" s="5"/>
      <c r="C63" s="207"/>
      <c r="D63" s="202" t="s">
        <v>267</v>
      </c>
      <c r="E63" s="475"/>
      <c r="F63" s="477"/>
      <c r="G63" s="170" t="s">
        <v>1</v>
      </c>
      <c r="H63" s="78"/>
      <c r="I63" s="208"/>
      <c r="J63" s="208"/>
      <c r="K63" s="208"/>
      <c r="L63" s="208"/>
      <c r="M63" s="208"/>
      <c r="N63" s="208"/>
      <c r="O63" s="208"/>
      <c r="P63" s="208"/>
      <c r="Q63" s="208"/>
      <c r="R63" s="208"/>
      <c r="S63" s="208"/>
      <c r="T63" s="72">
        <f t="shared" si="13"/>
        <v>0</v>
      </c>
      <c r="U63" s="53"/>
      <c r="V63" s="123"/>
      <c r="W63" s="34"/>
      <c r="X63" s="34"/>
    </row>
    <row r="64" spans="2:24" ht="16.8" hidden="1" thickTop="1" thickBot="1" x14ac:dyDescent="0.35">
      <c r="B64" s="5"/>
      <c r="C64" s="207"/>
      <c r="D64" s="202" t="s">
        <v>268</v>
      </c>
      <c r="E64" s="475"/>
      <c r="F64" s="477"/>
      <c r="G64" s="170" t="s">
        <v>1</v>
      </c>
      <c r="H64" s="78"/>
      <c r="I64" s="208"/>
      <c r="J64" s="208"/>
      <c r="K64" s="208"/>
      <c r="L64" s="208"/>
      <c r="M64" s="208"/>
      <c r="N64" s="208"/>
      <c r="O64" s="208"/>
      <c r="P64" s="208"/>
      <c r="Q64" s="208"/>
      <c r="R64" s="208"/>
      <c r="S64" s="208"/>
      <c r="T64" s="72">
        <f t="shared" si="13"/>
        <v>0</v>
      </c>
      <c r="U64" s="53"/>
      <c r="V64" s="123"/>
      <c r="W64" s="34"/>
      <c r="X64" s="34"/>
    </row>
    <row r="65" spans="2:24" ht="16.8" hidden="1" thickTop="1" thickBot="1" x14ac:dyDescent="0.35">
      <c r="B65" s="5"/>
      <c r="C65" s="207"/>
      <c r="D65" s="202" t="s">
        <v>204</v>
      </c>
      <c r="E65" s="475"/>
      <c r="F65" s="477"/>
      <c r="G65" s="170" t="s">
        <v>1</v>
      </c>
      <c r="H65" s="78"/>
      <c r="I65" s="208"/>
      <c r="J65" s="208"/>
      <c r="K65" s="208"/>
      <c r="L65" s="208"/>
      <c r="M65" s="208"/>
      <c r="N65" s="208"/>
      <c r="O65" s="208"/>
      <c r="P65" s="208"/>
      <c r="Q65" s="208"/>
      <c r="R65" s="208"/>
      <c r="S65" s="208"/>
      <c r="T65" s="72">
        <f>SUM(H65:S65)</f>
        <v>0</v>
      </c>
      <c r="U65" s="53"/>
      <c r="V65" s="123"/>
      <c r="W65" s="34"/>
      <c r="X65" s="34"/>
    </row>
    <row r="66" spans="2:24" ht="16.8" hidden="1" thickTop="1" thickBot="1" x14ac:dyDescent="0.35">
      <c r="B66" s="5"/>
      <c r="C66" s="207"/>
      <c r="D66" s="202" t="s">
        <v>269</v>
      </c>
      <c r="E66" s="475"/>
      <c r="F66" s="477"/>
      <c r="G66" s="170" t="s">
        <v>1</v>
      </c>
      <c r="H66" s="78"/>
      <c r="I66" s="208"/>
      <c r="J66" s="208"/>
      <c r="K66" s="208"/>
      <c r="L66" s="208"/>
      <c r="M66" s="208"/>
      <c r="N66" s="208"/>
      <c r="O66" s="208"/>
      <c r="P66" s="208"/>
      <c r="Q66" s="208"/>
      <c r="R66" s="208"/>
      <c r="S66" s="208"/>
      <c r="T66" s="72">
        <f t="shared" ref="T66:T89" si="14">SUM(H66:S66)</f>
        <v>0</v>
      </c>
      <c r="U66" s="53"/>
      <c r="V66" s="123"/>
      <c r="W66" s="34"/>
      <c r="X66" s="34"/>
    </row>
    <row r="67" spans="2:24" ht="16.8" hidden="1" thickTop="1" thickBot="1" x14ac:dyDescent="0.35">
      <c r="B67" s="5"/>
      <c r="C67" s="207"/>
      <c r="D67" s="202" t="s">
        <v>270</v>
      </c>
      <c r="E67" s="475"/>
      <c r="F67" s="477"/>
      <c r="G67" s="170" t="s">
        <v>1</v>
      </c>
      <c r="H67" s="78"/>
      <c r="I67" s="208"/>
      <c r="J67" s="208"/>
      <c r="K67" s="208"/>
      <c r="L67" s="208"/>
      <c r="M67" s="208"/>
      <c r="N67" s="208"/>
      <c r="O67" s="208"/>
      <c r="P67" s="208"/>
      <c r="Q67" s="208"/>
      <c r="R67" s="208"/>
      <c r="S67" s="208"/>
      <c r="T67" s="72">
        <f t="shared" si="14"/>
        <v>0</v>
      </c>
      <c r="U67" s="53"/>
      <c r="V67" s="123"/>
      <c r="W67" s="34"/>
      <c r="X67" s="34"/>
    </row>
    <row r="68" spans="2:24" ht="16.8" hidden="1" thickTop="1" thickBot="1" x14ac:dyDescent="0.35">
      <c r="B68" s="5"/>
      <c r="C68" s="207"/>
      <c r="D68" s="202" t="s">
        <v>271</v>
      </c>
      <c r="E68" s="475"/>
      <c r="F68" s="477"/>
      <c r="G68" s="170" t="s">
        <v>1</v>
      </c>
      <c r="H68" s="78"/>
      <c r="I68" s="208"/>
      <c r="J68" s="208"/>
      <c r="K68" s="208"/>
      <c r="L68" s="208"/>
      <c r="M68" s="208"/>
      <c r="N68" s="208"/>
      <c r="O68" s="208"/>
      <c r="P68" s="208"/>
      <c r="Q68" s="208"/>
      <c r="R68" s="208"/>
      <c r="S68" s="208"/>
      <c r="T68" s="72">
        <f t="shared" si="14"/>
        <v>0</v>
      </c>
      <c r="U68" s="53"/>
      <c r="V68" s="123"/>
      <c r="W68" s="34"/>
      <c r="X68" s="34"/>
    </row>
    <row r="69" spans="2:24" ht="16.8" hidden="1" thickTop="1" thickBot="1" x14ac:dyDescent="0.35">
      <c r="B69" s="5"/>
      <c r="C69" s="207"/>
      <c r="D69" s="202" t="s">
        <v>272</v>
      </c>
      <c r="E69" s="475"/>
      <c r="F69" s="477"/>
      <c r="G69" s="170" t="s">
        <v>1</v>
      </c>
      <c r="H69" s="78"/>
      <c r="I69" s="208"/>
      <c r="J69" s="208"/>
      <c r="K69" s="208"/>
      <c r="L69" s="208"/>
      <c r="M69" s="208"/>
      <c r="N69" s="208"/>
      <c r="O69" s="208"/>
      <c r="P69" s="208"/>
      <c r="Q69" s="208"/>
      <c r="R69" s="208"/>
      <c r="S69" s="208"/>
      <c r="T69" s="72">
        <f t="shared" si="14"/>
        <v>0</v>
      </c>
      <c r="U69" s="53"/>
      <c r="V69" s="123"/>
      <c r="W69" s="34"/>
      <c r="X69" s="34"/>
    </row>
    <row r="70" spans="2:24" ht="16.8" hidden="1" thickTop="1" thickBot="1" x14ac:dyDescent="0.35">
      <c r="B70" s="5"/>
      <c r="C70" s="207"/>
      <c r="D70" s="202" t="s">
        <v>273</v>
      </c>
      <c r="E70" s="475"/>
      <c r="F70" s="477"/>
      <c r="G70" s="170" t="s">
        <v>1</v>
      </c>
      <c r="H70" s="78"/>
      <c r="I70" s="208"/>
      <c r="J70" s="208"/>
      <c r="K70" s="208"/>
      <c r="L70" s="208"/>
      <c r="M70" s="208"/>
      <c r="N70" s="208"/>
      <c r="O70" s="208"/>
      <c r="P70" s="208"/>
      <c r="Q70" s="208"/>
      <c r="R70" s="208"/>
      <c r="S70" s="208"/>
      <c r="T70" s="72">
        <f t="shared" si="14"/>
        <v>0</v>
      </c>
      <c r="U70" s="53"/>
      <c r="V70" s="123"/>
      <c r="W70" s="34"/>
      <c r="X70" s="34"/>
    </row>
    <row r="71" spans="2:24" ht="16.8" hidden="1" thickTop="1" thickBot="1" x14ac:dyDescent="0.35">
      <c r="B71" s="5"/>
      <c r="C71" s="207"/>
      <c r="D71" s="202" t="s">
        <v>274</v>
      </c>
      <c r="E71" s="475"/>
      <c r="F71" s="477"/>
      <c r="G71" s="170" t="s">
        <v>1</v>
      </c>
      <c r="H71" s="78"/>
      <c r="I71" s="208"/>
      <c r="J71" s="208"/>
      <c r="K71" s="208"/>
      <c r="L71" s="208"/>
      <c r="M71" s="208"/>
      <c r="N71" s="208"/>
      <c r="O71" s="208"/>
      <c r="P71" s="208"/>
      <c r="Q71" s="208"/>
      <c r="R71" s="208"/>
      <c r="S71" s="208"/>
      <c r="T71" s="72">
        <f t="shared" si="14"/>
        <v>0</v>
      </c>
      <c r="U71" s="53"/>
      <c r="V71" s="123"/>
      <c r="W71" s="34"/>
      <c r="X71" s="34"/>
    </row>
    <row r="72" spans="2:24" ht="16.8" hidden="1" thickTop="1" thickBot="1" x14ac:dyDescent="0.35">
      <c r="B72" s="5"/>
      <c r="C72" s="207"/>
      <c r="D72" s="202" t="s">
        <v>275</v>
      </c>
      <c r="E72" s="475"/>
      <c r="F72" s="477"/>
      <c r="G72" s="170" t="s">
        <v>1</v>
      </c>
      <c r="H72" s="78"/>
      <c r="I72" s="208"/>
      <c r="J72" s="208"/>
      <c r="K72" s="208"/>
      <c r="L72" s="208"/>
      <c r="M72" s="208"/>
      <c r="N72" s="208"/>
      <c r="O72" s="208"/>
      <c r="P72" s="208"/>
      <c r="Q72" s="208"/>
      <c r="R72" s="208"/>
      <c r="S72" s="208"/>
      <c r="T72" s="72">
        <f t="shared" si="14"/>
        <v>0</v>
      </c>
      <c r="U72" s="53"/>
      <c r="V72" s="123"/>
      <c r="W72" s="34"/>
      <c r="X72" s="34"/>
    </row>
    <row r="73" spans="2:24" ht="16.8" hidden="1" thickTop="1" thickBot="1" x14ac:dyDescent="0.35">
      <c r="B73" s="5"/>
      <c r="C73" s="207"/>
      <c r="D73" s="202" t="s">
        <v>276</v>
      </c>
      <c r="E73" s="475"/>
      <c r="F73" s="477"/>
      <c r="G73" s="170" t="s">
        <v>1</v>
      </c>
      <c r="H73" s="78"/>
      <c r="I73" s="208"/>
      <c r="J73" s="208"/>
      <c r="K73" s="208"/>
      <c r="L73" s="208"/>
      <c r="M73" s="208"/>
      <c r="N73" s="208"/>
      <c r="O73" s="208"/>
      <c r="P73" s="208"/>
      <c r="Q73" s="208"/>
      <c r="R73" s="208"/>
      <c r="S73" s="208"/>
      <c r="T73" s="72">
        <f t="shared" si="14"/>
        <v>0</v>
      </c>
      <c r="U73" s="53"/>
      <c r="V73" s="123"/>
      <c r="W73" s="34"/>
      <c r="X73" s="34"/>
    </row>
    <row r="74" spans="2:24" ht="16.8" hidden="1" thickTop="1" thickBot="1" x14ac:dyDescent="0.35">
      <c r="B74" s="5"/>
      <c r="C74" s="207"/>
      <c r="D74" s="202" t="s">
        <v>277</v>
      </c>
      <c r="E74" s="475"/>
      <c r="F74" s="477"/>
      <c r="G74" s="170" t="s">
        <v>1</v>
      </c>
      <c r="H74" s="78"/>
      <c r="I74" s="208"/>
      <c r="J74" s="208"/>
      <c r="K74" s="208"/>
      <c r="L74" s="208"/>
      <c r="M74" s="208"/>
      <c r="N74" s="208"/>
      <c r="O74" s="208"/>
      <c r="P74" s="208"/>
      <c r="Q74" s="208"/>
      <c r="R74" s="208"/>
      <c r="S74" s="208"/>
      <c r="T74" s="72">
        <f t="shared" si="14"/>
        <v>0</v>
      </c>
      <c r="U74" s="53"/>
      <c r="V74" s="123"/>
      <c r="W74" s="34"/>
      <c r="X74" s="34"/>
    </row>
    <row r="75" spans="2:24" ht="16.8" hidden="1" thickTop="1" thickBot="1" x14ac:dyDescent="0.35">
      <c r="B75" s="5"/>
      <c r="C75" s="207"/>
      <c r="D75" s="202" t="s">
        <v>278</v>
      </c>
      <c r="E75" s="475"/>
      <c r="F75" s="477"/>
      <c r="G75" s="170" t="s">
        <v>1</v>
      </c>
      <c r="H75" s="78"/>
      <c r="I75" s="208"/>
      <c r="J75" s="208"/>
      <c r="K75" s="208"/>
      <c r="L75" s="208"/>
      <c r="M75" s="208"/>
      <c r="N75" s="208"/>
      <c r="O75" s="208"/>
      <c r="P75" s="208"/>
      <c r="Q75" s="208"/>
      <c r="R75" s="208"/>
      <c r="S75" s="208"/>
      <c r="T75" s="72">
        <f t="shared" si="14"/>
        <v>0</v>
      </c>
      <c r="U75" s="53"/>
      <c r="V75" s="123"/>
      <c r="W75" s="34"/>
      <c r="X75" s="34"/>
    </row>
    <row r="76" spans="2:24" ht="16.8" hidden="1" thickTop="1" thickBot="1" x14ac:dyDescent="0.35">
      <c r="B76" s="5"/>
      <c r="C76" s="207"/>
      <c r="D76" s="202" t="s">
        <v>279</v>
      </c>
      <c r="E76" s="475"/>
      <c r="F76" s="477"/>
      <c r="G76" s="170" t="s">
        <v>1</v>
      </c>
      <c r="H76" s="78"/>
      <c r="I76" s="208"/>
      <c r="J76" s="208"/>
      <c r="K76" s="208"/>
      <c r="L76" s="208"/>
      <c r="M76" s="208"/>
      <c r="N76" s="208"/>
      <c r="O76" s="208"/>
      <c r="P76" s="208"/>
      <c r="Q76" s="208"/>
      <c r="R76" s="208"/>
      <c r="S76" s="208"/>
      <c r="T76" s="72">
        <f t="shared" si="14"/>
        <v>0</v>
      </c>
      <c r="U76" s="53"/>
      <c r="V76" s="123"/>
      <c r="W76" s="34"/>
      <c r="X76" s="34"/>
    </row>
    <row r="77" spans="2:24" ht="16.8" hidden="1" thickTop="1" thickBot="1" x14ac:dyDescent="0.35">
      <c r="B77" s="5"/>
      <c r="C77" s="207"/>
      <c r="D77" s="202" t="s">
        <v>280</v>
      </c>
      <c r="E77" s="475"/>
      <c r="F77" s="477"/>
      <c r="G77" s="170" t="s">
        <v>1</v>
      </c>
      <c r="H77" s="78"/>
      <c r="I77" s="208"/>
      <c r="J77" s="208"/>
      <c r="K77" s="208"/>
      <c r="L77" s="208"/>
      <c r="M77" s="208"/>
      <c r="N77" s="208"/>
      <c r="O77" s="208"/>
      <c r="P77" s="208"/>
      <c r="Q77" s="208"/>
      <c r="R77" s="208"/>
      <c r="S77" s="208"/>
      <c r="T77" s="72">
        <f t="shared" si="14"/>
        <v>0</v>
      </c>
      <c r="U77" s="53"/>
      <c r="V77" s="123"/>
      <c r="W77" s="34"/>
      <c r="X77" s="34"/>
    </row>
    <row r="78" spans="2:24" ht="16.8" hidden="1" thickTop="1" thickBot="1" x14ac:dyDescent="0.35">
      <c r="B78" s="5"/>
      <c r="C78" s="207"/>
      <c r="D78" s="202" t="s">
        <v>281</v>
      </c>
      <c r="E78" s="475"/>
      <c r="F78" s="477"/>
      <c r="G78" s="170" t="s">
        <v>1</v>
      </c>
      <c r="H78" s="78"/>
      <c r="I78" s="208"/>
      <c r="J78" s="208"/>
      <c r="K78" s="208"/>
      <c r="L78" s="208"/>
      <c r="M78" s="208"/>
      <c r="N78" s="208"/>
      <c r="O78" s="208"/>
      <c r="P78" s="208"/>
      <c r="Q78" s="208"/>
      <c r="R78" s="208"/>
      <c r="S78" s="208"/>
      <c r="T78" s="72">
        <f t="shared" si="14"/>
        <v>0</v>
      </c>
      <c r="U78" s="53"/>
      <c r="V78" s="123"/>
      <c r="W78" s="34"/>
      <c r="X78" s="34"/>
    </row>
    <row r="79" spans="2:24" ht="16.8" hidden="1" thickTop="1" thickBot="1" x14ac:dyDescent="0.35">
      <c r="B79" s="5"/>
      <c r="C79" s="207"/>
      <c r="D79" s="202" t="s">
        <v>282</v>
      </c>
      <c r="E79" s="475"/>
      <c r="F79" s="477"/>
      <c r="G79" s="170" t="s">
        <v>1</v>
      </c>
      <c r="H79" s="78"/>
      <c r="I79" s="208"/>
      <c r="J79" s="208"/>
      <c r="K79" s="208"/>
      <c r="L79" s="208"/>
      <c r="M79" s="208"/>
      <c r="N79" s="208"/>
      <c r="O79" s="208"/>
      <c r="P79" s="208"/>
      <c r="Q79" s="208"/>
      <c r="R79" s="208"/>
      <c r="S79" s="208"/>
      <c r="T79" s="72">
        <f t="shared" si="14"/>
        <v>0</v>
      </c>
      <c r="U79" s="53"/>
      <c r="V79" s="123"/>
      <c r="W79" s="34"/>
      <c r="X79" s="34"/>
    </row>
    <row r="80" spans="2:24" ht="16.8" hidden="1" thickTop="1" thickBot="1" x14ac:dyDescent="0.35">
      <c r="B80" s="5"/>
      <c r="C80" s="207"/>
      <c r="D80" s="202" t="s">
        <v>283</v>
      </c>
      <c r="E80" s="475"/>
      <c r="F80" s="477"/>
      <c r="G80" s="170" t="s">
        <v>1</v>
      </c>
      <c r="H80" s="78"/>
      <c r="I80" s="208"/>
      <c r="J80" s="208"/>
      <c r="K80" s="208"/>
      <c r="L80" s="208"/>
      <c r="M80" s="208"/>
      <c r="N80" s="208"/>
      <c r="O80" s="208"/>
      <c r="P80" s="208"/>
      <c r="Q80" s="208"/>
      <c r="R80" s="208"/>
      <c r="S80" s="208"/>
      <c r="T80" s="72">
        <f t="shared" si="14"/>
        <v>0</v>
      </c>
      <c r="U80" s="53"/>
      <c r="V80" s="123"/>
      <c r="W80" s="34"/>
      <c r="X80" s="34"/>
    </row>
    <row r="81" spans="2:24" ht="16.8" hidden="1" thickTop="1" thickBot="1" x14ac:dyDescent="0.35">
      <c r="B81" s="5"/>
      <c r="C81" s="207"/>
      <c r="D81" s="202" t="s">
        <v>284</v>
      </c>
      <c r="E81" s="475"/>
      <c r="F81" s="477"/>
      <c r="G81" s="170" t="s">
        <v>1</v>
      </c>
      <c r="H81" s="78"/>
      <c r="I81" s="208"/>
      <c r="J81" s="208"/>
      <c r="K81" s="208"/>
      <c r="L81" s="208"/>
      <c r="M81" s="208"/>
      <c r="N81" s="208"/>
      <c r="O81" s="208"/>
      <c r="P81" s="208"/>
      <c r="Q81" s="208"/>
      <c r="R81" s="208"/>
      <c r="S81" s="208"/>
      <c r="T81" s="72">
        <f t="shared" si="14"/>
        <v>0</v>
      </c>
      <c r="U81" s="53"/>
      <c r="V81" s="123"/>
      <c r="W81" s="34"/>
      <c r="X81" s="34"/>
    </row>
    <row r="82" spans="2:24" ht="16.8" hidden="1" thickTop="1" thickBot="1" x14ac:dyDescent="0.35">
      <c r="B82" s="5"/>
      <c r="C82" s="207"/>
      <c r="D82" s="202" t="s">
        <v>285</v>
      </c>
      <c r="E82" s="475"/>
      <c r="F82" s="477"/>
      <c r="G82" s="170" t="s">
        <v>1</v>
      </c>
      <c r="H82" s="78"/>
      <c r="I82" s="208"/>
      <c r="J82" s="208"/>
      <c r="K82" s="208"/>
      <c r="L82" s="208"/>
      <c r="M82" s="208"/>
      <c r="N82" s="208"/>
      <c r="O82" s="208"/>
      <c r="P82" s="208"/>
      <c r="Q82" s="208"/>
      <c r="R82" s="208"/>
      <c r="S82" s="208"/>
      <c r="T82" s="72">
        <f t="shared" si="14"/>
        <v>0</v>
      </c>
      <c r="U82" s="53"/>
      <c r="V82" s="123"/>
      <c r="W82" s="34"/>
      <c r="X82" s="34"/>
    </row>
    <row r="83" spans="2:24" ht="16.8" hidden="1" thickTop="1" thickBot="1" x14ac:dyDescent="0.35">
      <c r="B83" s="5"/>
      <c r="C83" s="207"/>
      <c r="D83" s="202" t="s">
        <v>286</v>
      </c>
      <c r="E83" s="475"/>
      <c r="F83" s="477"/>
      <c r="G83" s="170" t="s">
        <v>1</v>
      </c>
      <c r="H83" s="78"/>
      <c r="I83" s="208"/>
      <c r="J83" s="208"/>
      <c r="K83" s="208"/>
      <c r="L83" s="208"/>
      <c r="M83" s="208"/>
      <c r="N83" s="208"/>
      <c r="O83" s="208"/>
      <c r="P83" s="208"/>
      <c r="Q83" s="208"/>
      <c r="R83" s="208"/>
      <c r="S83" s="208"/>
      <c r="T83" s="72">
        <f t="shared" si="14"/>
        <v>0</v>
      </c>
      <c r="U83" s="53"/>
      <c r="V83" s="123"/>
      <c r="W83" s="34"/>
      <c r="X83" s="34"/>
    </row>
    <row r="84" spans="2:24" ht="16.8" hidden="1" thickTop="1" thickBot="1" x14ac:dyDescent="0.35">
      <c r="B84" s="5"/>
      <c r="C84" s="207"/>
      <c r="D84" s="202" t="s">
        <v>287</v>
      </c>
      <c r="E84" s="475"/>
      <c r="F84" s="477"/>
      <c r="G84" s="170" t="s">
        <v>1</v>
      </c>
      <c r="H84" s="78"/>
      <c r="I84" s="208"/>
      <c r="J84" s="208"/>
      <c r="K84" s="208"/>
      <c r="L84" s="208"/>
      <c r="M84" s="208"/>
      <c r="N84" s="208"/>
      <c r="O84" s="208"/>
      <c r="P84" s="208"/>
      <c r="Q84" s="208"/>
      <c r="R84" s="208"/>
      <c r="S84" s="208"/>
      <c r="T84" s="72">
        <f t="shared" si="14"/>
        <v>0</v>
      </c>
      <c r="U84" s="53"/>
      <c r="V84" s="123"/>
      <c r="W84" s="34"/>
      <c r="X84" s="34"/>
    </row>
    <row r="85" spans="2:24" ht="16.8" hidden="1" thickTop="1" thickBot="1" x14ac:dyDescent="0.35">
      <c r="B85" s="5"/>
      <c r="C85" s="207"/>
      <c r="D85" s="202" t="s">
        <v>288</v>
      </c>
      <c r="E85" s="475"/>
      <c r="F85" s="477"/>
      <c r="G85" s="170" t="s">
        <v>1</v>
      </c>
      <c r="H85" s="78"/>
      <c r="I85" s="208"/>
      <c r="J85" s="208"/>
      <c r="K85" s="208"/>
      <c r="L85" s="208"/>
      <c r="M85" s="208"/>
      <c r="N85" s="208"/>
      <c r="O85" s="208"/>
      <c r="P85" s="208"/>
      <c r="Q85" s="208"/>
      <c r="R85" s="208"/>
      <c r="S85" s="208"/>
      <c r="T85" s="72">
        <f t="shared" si="14"/>
        <v>0</v>
      </c>
      <c r="U85" s="53"/>
      <c r="V85" s="123"/>
      <c r="W85" s="34"/>
      <c r="X85" s="34"/>
    </row>
    <row r="86" spans="2:24" ht="16.8" hidden="1" thickTop="1" thickBot="1" x14ac:dyDescent="0.35">
      <c r="B86" s="5"/>
      <c r="C86" s="207"/>
      <c r="D86" s="202" t="s">
        <v>289</v>
      </c>
      <c r="E86" s="475"/>
      <c r="F86" s="477"/>
      <c r="G86" s="170" t="s">
        <v>1</v>
      </c>
      <c r="H86" s="78"/>
      <c r="I86" s="208"/>
      <c r="J86" s="208"/>
      <c r="K86" s="208"/>
      <c r="L86" s="208"/>
      <c r="M86" s="208"/>
      <c r="N86" s="208"/>
      <c r="O86" s="208"/>
      <c r="P86" s="208"/>
      <c r="Q86" s="208"/>
      <c r="R86" s="208"/>
      <c r="S86" s="208"/>
      <c r="T86" s="72">
        <f t="shared" si="14"/>
        <v>0</v>
      </c>
      <c r="U86" s="53"/>
      <c r="V86" s="123"/>
      <c r="W86" s="34"/>
      <c r="X86" s="34"/>
    </row>
    <row r="87" spans="2:24" ht="16.8" hidden="1" thickTop="1" thickBot="1" x14ac:dyDescent="0.35">
      <c r="B87" s="5"/>
      <c r="C87" s="207"/>
      <c r="D87" s="202" t="s">
        <v>290</v>
      </c>
      <c r="E87" s="475"/>
      <c r="F87" s="477"/>
      <c r="G87" s="170" t="s">
        <v>1</v>
      </c>
      <c r="H87" s="78"/>
      <c r="I87" s="208"/>
      <c r="J87" s="208"/>
      <c r="K87" s="208"/>
      <c r="L87" s="208"/>
      <c r="M87" s="208"/>
      <c r="N87" s="208"/>
      <c r="O87" s="208"/>
      <c r="P87" s="208"/>
      <c r="Q87" s="208"/>
      <c r="R87" s="208"/>
      <c r="S87" s="208"/>
      <c r="T87" s="72">
        <f t="shared" si="14"/>
        <v>0</v>
      </c>
      <c r="U87" s="53"/>
      <c r="V87" s="123"/>
      <c r="W87" s="34"/>
      <c r="X87" s="34"/>
    </row>
    <row r="88" spans="2:24" ht="16.8" hidden="1" thickTop="1" thickBot="1" x14ac:dyDescent="0.35">
      <c r="B88" s="5"/>
      <c r="C88" s="207"/>
      <c r="D88" s="202" t="s">
        <v>291</v>
      </c>
      <c r="E88" s="475"/>
      <c r="F88" s="477"/>
      <c r="G88" s="170" t="s">
        <v>1</v>
      </c>
      <c r="H88" s="78"/>
      <c r="I88" s="208"/>
      <c r="J88" s="208"/>
      <c r="K88" s="208"/>
      <c r="L88" s="208"/>
      <c r="M88" s="208"/>
      <c r="N88" s="208"/>
      <c r="O88" s="208"/>
      <c r="P88" s="208"/>
      <c r="Q88" s="208"/>
      <c r="R88" s="208"/>
      <c r="S88" s="208"/>
      <c r="T88" s="72">
        <f t="shared" si="14"/>
        <v>0</v>
      </c>
      <c r="U88" s="53"/>
      <c r="V88" s="123"/>
      <c r="W88" s="34"/>
      <c r="X88" s="34"/>
    </row>
    <row r="89" spans="2:24" ht="16.8" hidden="1" thickTop="1" thickBot="1" x14ac:dyDescent="0.35">
      <c r="B89" s="5"/>
      <c r="C89" s="207"/>
      <c r="D89" s="202" t="s">
        <v>292</v>
      </c>
      <c r="E89" s="475"/>
      <c r="F89" s="477"/>
      <c r="G89" s="170" t="s">
        <v>1</v>
      </c>
      <c r="H89" s="78"/>
      <c r="I89" s="208"/>
      <c r="J89" s="208"/>
      <c r="K89" s="208"/>
      <c r="L89" s="208"/>
      <c r="M89" s="208"/>
      <c r="N89" s="208"/>
      <c r="O89" s="208"/>
      <c r="P89" s="208"/>
      <c r="Q89" s="208"/>
      <c r="R89" s="208"/>
      <c r="S89" s="208"/>
      <c r="T89" s="72">
        <f t="shared" si="14"/>
        <v>0</v>
      </c>
      <c r="U89" s="53"/>
      <c r="V89" s="123"/>
      <c r="W89" s="34"/>
      <c r="X89" s="34"/>
    </row>
    <row r="90" spans="2:24" ht="16.8" hidden="1" thickTop="1" thickBot="1" x14ac:dyDescent="0.35">
      <c r="B90" s="5"/>
      <c r="C90" s="207"/>
      <c r="D90" s="202" t="s">
        <v>205</v>
      </c>
      <c r="E90" s="475"/>
      <c r="F90" s="477"/>
      <c r="G90" s="170" t="s">
        <v>1</v>
      </c>
      <c r="H90" s="78"/>
      <c r="I90" s="208"/>
      <c r="J90" s="208"/>
      <c r="K90" s="208"/>
      <c r="L90" s="208"/>
      <c r="M90" s="208"/>
      <c r="N90" s="208"/>
      <c r="O90" s="208"/>
      <c r="P90" s="208"/>
      <c r="Q90" s="208"/>
      <c r="R90" s="208"/>
      <c r="S90" s="208"/>
      <c r="T90" s="72">
        <f>SUM(H90:S90)</f>
        <v>0</v>
      </c>
      <c r="U90" s="53"/>
      <c r="V90" s="123"/>
      <c r="W90" s="34"/>
      <c r="X90" s="34"/>
    </row>
    <row r="91" spans="2:24" ht="16.8" hidden="1" thickTop="1" thickBot="1" x14ac:dyDescent="0.35">
      <c r="B91" s="5"/>
      <c r="C91" s="207"/>
      <c r="D91" s="202" t="s">
        <v>293</v>
      </c>
      <c r="E91" s="475"/>
      <c r="F91" s="477"/>
      <c r="G91" s="170" t="s">
        <v>1</v>
      </c>
      <c r="H91" s="78"/>
      <c r="I91" s="208"/>
      <c r="J91" s="208"/>
      <c r="K91" s="208"/>
      <c r="L91" s="208"/>
      <c r="M91" s="208"/>
      <c r="N91" s="208"/>
      <c r="O91" s="208"/>
      <c r="P91" s="208"/>
      <c r="Q91" s="208"/>
      <c r="R91" s="208"/>
      <c r="S91" s="208"/>
      <c r="T91" s="72">
        <f t="shared" ref="T91:T114" si="15">SUM(H91:S91)</f>
        <v>0</v>
      </c>
      <c r="U91" s="53"/>
      <c r="V91" s="123"/>
      <c r="W91" s="34"/>
      <c r="X91" s="34"/>
    </row>
    <row r="92" spans="2:24" ht="16.8" hidden="1" thickTop="1" thickBot="1" x14ac:dyDescent="0.35">
      <c r="B92" s="5"/>
      <c r="C92" s="207"/>
      <c r="D92" s="202" t="s">
        <v>294</v>
      </c>
      <c r="E92" s="475"/>
      <c r="F92" s="477"/>
      <c r="G92" s="170" t="s">
        <v>1</v>
      </c>
      <c r="H92" s="78"/>
      <c r="I92" s="208"/>
      <c r="J92" s="208"/>
      <c r="K92" s="208"/>
      <c r="L92" s="208"/>
      <c r="M92" s="208"/>
      <c r="N92" s="208"/>
      <c r="O92" s="208"/>
      <c r="P92" s="208"/>
      <c r="Q92" s="208"/>
      <c r="R92" s="208"/>
      <c r="S92" s="208"/>
      <c r="T92" s="72">
        <f t="shared" si="15"/>
        <v>0</v>
      </c>
      <c r="U92" s="53"/>
      <c r="V92" s="123"/>
      <c r="W92" s="34"/>
      <c r="X92" s="34"/>
    </row>
    <row r="93" spans="2:24" ht="16.8" hidden="1" thickTop="1" thickBot="1" x14ac:dyDescent="0.35">
      <c r="B93" s="5"/>
      <c r="C93" s="207"/>
      <c r="D93" s="202" t="s">
        <v>295</v>
      </c>
      <c r="E93" s="475"/>
      <c r="F93" s="477"/>
      <c r="G93" s="170" t="s">
        <v>1</v>
      </c>
      <c r="H93" s="78"/>
      <c r="I93" s="208"/>
      <c r="J93" s="208"/>
      <c r="K93" s="208"/>
      <c r="L93" s="208"/>
      <c r="M93" s="208"/>
      <c r="N93" s="208"/>
      <c r="O93" s="208"/>
      <c r="P93" s="208"/>
      <c r="Q93" s="208"/>
      <c r="R93" s="208"/>
      <c r="S93" s="208"/>
      <c r="T93" s="72">
        <f t="shared" si="15"/>
        <v>0</v>
      </c>
      <c r="U93" s="53"/>
      <c r="V93" s="123"/>
      <c r="W93" s="34"/>
      <c r="X93" s="34"/>
    </row>
    <row r="94" spans="2:24" ht="16.8" hidden="1" thickTop="1" thickBot="1" x14ac:dyDescent="0.35">
      <c r="B94" s="5"/>
      <c r="C94" s="207"/>
      <c r="D94" s="202" t="s">
        <v>296</v>
      </c>
      <c r="E94" s="475"/>
      <c r="F94" s="477"/>
      <c r="G94" s="170" t="s">
        <v>1</v>
      </c>
      <c r="H94" s="78"/>
      <c r="I94" s="208"/>
      <c r="J94" s="208"/>
      <c r="K94" s="208"/>
      <c r="L94" s="208"/>
      <c r="M94" s="208"/>
      <c r="N94" s="208"/>
      <c r="O94" s="208"/>
      <c r="P94" s="208"/>
      <c r="Q94" s="208"/>
      <c r="R94" s="208"/>
      <c r="S94" s="208"/>
      <c r="T94" s="72">
        <f t="shared" si="15"/>
        <v>0</v>
      </c>
      <c r="U94" s="53"/>
      <c r="V94" s="123"/>
      <c r="W94" s="34"/>
      <c r="X94" s="34"/>
    </row>
    <row r="95" spans="2:24" ht="16.8" hidden="1" thickTop="1" thickBot="1" x14ac:dyDescent="0.35">
      <c r="B95" s="5"/>
      <c r="C95" s="207"/>
      <c r="D95" s="202" t="s">
        <v>297</v>
      </c>
      <c r="E95" s="475"/>
      <c r="F95" s="477"/>
      <c r="G95" s="170" t="s">
        <v>1</v>
      </c>
      <c r="H95" s="78"/>
      <c r="I95" s="208"/>
      <c r="J95" s="208"/>
      <c r="K95" s="208"/>
      <c r="L95" s="208"/>
      <c r="M95" s="208"/>
      <c r="N95" s="208"/>
      <c r="O95" s="208"/>
      <c r="P95" s="208"/>
      <c r="Q95" s="208"/>
      <c r="R95" s="208"/>
      <c r="S95" s="208"/>
      <c r="T95" s="72">
        <f t="shared" si="15"/>
        <v>0</v>
      </c>
      <c r="U95" s="53"/>
      <c r="V95" s="123"/>
      <c r="W95" s="34"/>
      <c r="X95" s="34"/>
    </row>
    <row r="96" spans="2:24" ht="16.8" hidden="1" thickTop="1" thickBot="1" x14ac:dyDescent="0.35">
      <c r="B96" s="5"/>
      <c r="C96" s="207"/>
      <c r="D96" s="202" t="s">
        <v>298</v>
      </c>
      <c r="E96" s="475"/>
      <c r="F96" s="477"/>
      <c r="G96" s="170" t="s">
        <v>1</v>
      </c>
      <c r="H96" s="78"/>
      <c r="I96" s="208"/>
      <c r="J96" s="208"/>
      <c r="K96" s="208"/>
      <c r="L96" s="208"/>
      <c r="M96" s="208"/>
      <c r="N96" s="208"/>
      <c r="O96" s="208"/>
      <c r="P96" s="208"/>
      <c r="Q96" s="208"/>
      <c r="R96" s="208"/>
      <c r="S96" s="208"/>
      <c r="T96" s="72">
        <f t="shared" si="15"/>
        <v>0</v>
      </c>
      <c r="U96" s="53"/>
      <c r="V96" s="123"/>
      <c r="W96" s="34"/>
      <c r="X96" s="34"/>
    </row>
    <row r="97" spans="2:24" ht="16.8" hidden="1" thickTop="1" thickBot="1" x14ac:dyDescent="0.35">
      <c r="B97" s="5"/>
      <c r="C97" s="207"/>
      <c r="D97" s="202" t="s">
        <v>299</v>
      </c>
      <c r="E97" s="475"/>
      <c r="F97" s="477"/>
      <c r="G97" s="170" t="s">
        <v>1</v>
      </c>
      <c r="H97" s="78"/>
      <c r="I97" s="208"/>
      <c r="J97" s="208"/>
      <c r="K97" s="208"/>
      <c r="L97" s="208"/>
      <c r="M97" s="208"/>
      <c r="N97" s="208"/>
      <c r="O97" s="208"/>
      <c r="P97" s="208"/>
      <c r="Q97" s="208"/>
      <c r="R97" s="208"/>
      <c r="S97" s="208"/>
      <c r="T97" s="72">
        <f t="shared" si="15"/>
        <v>0</v>
      </c>
      <c r="U97" s="53"/>
      <c r="V97" s="123"/>
      <c r="W97" s="34"/>
      <c r="X97" s="34"/>
    </row>
    <row r="98" spans="2:24" ht="16.8" hidden="1" thickTop="1" thickBot="1" x14ac:dyDescent="0.35">
      <c r="B98" s="5"/>
      <c r="C98" s="207"/>
      <c r="D98" s="202" t="s">
        <v>300</v>
      </c>
      <c r="E98" s="475"/>
      <c r="F98" s="477"/>
      <c r="G98" s="170" t="s">
        <v>1</v>
      </c>
      <c r="H98" s="78"/>
      <c r="I98" s="208"/>
      <c r="J98" s="208"/>
      <c r="K98" s="208"/>
      <c r="L98" s="208"/>
      <c r="M98" s="208"/>
      <c r="N98" s="208"/>
      <c r="O98" s="208"/>
      <c r="P98" s="208"/>
      <c r="Q98" s="208"/>
      <c r="R98" s="208"/>
      <c r="S98" s="208"/>
      <c r="T98" s="72">
        <f t="shared" si="15"/>
        <v>0</v>
      </c>
      <c r="U98" s="53"/>
      <c r="V98" s="123"/>
      <c r="W98" s="34"/>
      <c r="X98" s="34"/>
    </row>
    <row r="99" spans="2:24" ht="16.8" hidden="1" thickTop="1" thickBot="1" x14ac:dyDescent="0.35">
      <c r="B99" s="5"/>
      <c r="C99" s="207"/>
      <c r="D99" s="202" t="s">
        <v>301</v>
      </c>
      <c r="E99" s="475"/>
      <c r="F99" s="477"/>
      <c r="G99" s="170" t="s">
        <v>1</v>
      </c>
      <c r="H99" s="78"/>
      <c r="I99" s="208"/>
      <c r="J99" s="208"/>
      <c r="K99" s="208"/>
      <c r="L99" s="208"/>
      <c r="M99" s="208"/>
      <c r="N99" s="208"/>
      <c r="O99" s="208"/>
      <c r="P99" s="208"/>
      <c r="Q99" s="208"/>
      <c r="R99" s="208"/>
      <c r="S99" s="208"/>
      <c r="T99" s="72">
        <f t="shared" si="15"/>
        <v>0</v>
      </c>
      <c r="U99" s="53"/>
      <c r="V99" s="123"/>
      <c r="W99" s="34"/>
      <c r="X99" s="34"/>
    </row>
    <row r="100" spans="2:24" ht="16.8" hidden="1" thickTop="1" thickBot="1" x14ac:dyDescent="0.35">
      <c r="B100" s="5"/>
      <c r="C100" s="207"/>
      <c r="D100" s="202" t="s">
        <v>302</v>
      </c>
      <c r="E100" s="475"/>
      <c r="F100" s="477"/>
      <c r="G100" s="170" t="s">
        <v>1</v>
      </c>
      <c r="H100" s="78"/>
      <c r="I100" s="208"/>
      <c r="J100" s="208"/>
      <c r="K100" s="208"/>
      <c r="L100" s="208"/>
      <c r="M100" s="208"/>
      <c r="N100" s="208"/>
      <c r="O100" s="208"/>
      <c r="P100" s="208"/>
      <c r="Q100" s="208"/>
      <c r="R100" s="208"/>
      <c r="S100" s="208"/>
      <c r="T100" s="72">
        <f t="shared" si="15"/>
        <v>0</v>
      </c>
      <c r="U100" s="53"/>
      <c r="V100" s="123"/>
      <c r="W100" s="34"/>
      <c r="X100" s="34"/>
    </row>
    <row r="101" spans="2:24" ht="16.8" hidden="1" thickTop="1" thickBot="1" x14ac:dyDescent="0.35">
      <c r="B101" s="5"/>
      <c r="C101" s="207"/>
      <c r="D101" s="202" t="s">
        <v>303</v>
      </c>
      <c r="E101" s="475"/>
      <c r="F101" s="477"/>
      <c r="G101" s="170" t="s">
        <v>1</v>
      </c>
      <c r="H101" s="78"/>
      <c r="I101" s="208"/>
      <c r="J101" s="208"/>
      <c r="K101" s="208"/>
      <c r="L101" s="208"/>
      <c r="M101" s="208"/>
      <c r="N101" s="208"/>
      <c r="O101" s="208"/>
      <c r="P101" s="208"/>
      <c r="Q101" s="208"/>
      <c r="R101" s="208"/>
      <c r="S101" s="208"/>
      <c r="T101" s="72">
        <f t="shared" si="15"/>
        <v>0</v>
      </c>
      <c r="U101" s="53"/>
      <c r="V101" s="123"/>
      <c r="W101" s="34"/>
      <c r="X101" s="34"/>
    </row>
    <row r="102" spans="2:24" ht="16.8" hidden="1" thickTop="1" thickBot="1" x14ac:dyDescent="0.35">
      <c r="B102" s="5"/>
      <c r="C102" s="207"/>
      <c r="D102" s="202" t="s">
        <v>304</v>
      </c>
      <c r="E102" s="475"/>
      <c r="F102" s="477"/>
      <c r="G102" s="170" t="s">
        <v>1</v>
      </c>
      <c r="H102" s="78"/>
      <c r="I102" s="208"/>
      <c r="J102" s="208"/>
      <c r="K102" s="208"/>
      <c r="L102" s="208"/>
      <c r="M102" s="208"/>
      <c r="N102" s="208"/>
      <c r="O102" s="208"/>
      <c r="P102" s="208"/>
      <c r="Q102" s="208"/>
      <c r="R102" s="208"/>
      <c r="S102" s="208"/>
      <c r="T102" s="72">
        <f t="shared" si="15"/>
        <v>0</v>
      </c>
      <c r="U102" s="53"/>
      <c r="V102" s="123"/>
      <c r="W102" s="34"/>
      <c r="X102" s="34"/>
    </row>
    <row r="103" spans="2:24" ht="16.8" hidden="1" thickTop="1" thickBot="1" x14ac:dyDescent="0.35">
      <c r="B103" s="5"/>
      <c r="C103" s="207"/>
      <c r="D103" s="202" t="s">
        <v>305</v>
      </c>
      <c r="E103" s="475"/>
      <c r="F103" s="477"/>
      <c r="G103" s="170" t="s">
        <v>1</v>
      </c>
      <c r="H103" s="78"/>
      <c r="I103" s="208"/>
      <c r="J103" s="208"/>
      <c r="K103" s="208"/>
      <c r="L103" s="208"/>
      <c r="M103" s="208"/>
      <c r="N103" s="208"/>
      <c r="O103" s="208"/>
      <c r="P103" s="208"/>
      <c r="Q103" s="208"/>
      <c r="R103" s="208"/>
      <c r="S103" s="208"/>
      <c r="T103" s="72">
        <f t="shared" si="15"/>
        <v>0</v>
      </c>
      <c r="U103" s="53"/>
      <c r="V103" s="123"/>
      <c r="W103" s="34"/>
      <c r="X103" s="34"/>
    </row>
    <row r="104" spans="2:24" ht="16.8" hidden="1" thickTop="1" thickBot="1" x14ac:dyDescent="0.35">
      <c r="B104" s="5"/>
      <c r="C104" s="207"/>
      <c r="D104" s="202" t="s">
        <v>306</v>
      </c>
      <c r="E104" s="475"/>
      <c r="F104" s="477"/>
      <c r="G104" s="170" t="s">
        <v>1</v>
      </c>
      <c r="H104" s="78"/>
      <c r="I104" s="208"/>
      <c r="J104" s="208"/>
      <c r="K104" s="208"/>
      <c r="L104" s="208"/>
      <c r="M104" s="208"/>
      <c r="N104" s="208"/>
      <c r="O104" s="208"/>
      <c r="P104" s="208"/>
      <c r="Q104" s="208"/>
      <c r="R104" s="208"/>
      <c r="S104" s="208"/>
      <c r="T104" s="72">
        <f t="shared" si="15"/>
        <v>0</v>
      </c>
      <c r="U104" s="53"/>
      <c r="V104" s="123"/>
      <c r="W104" s="34"/>
      <c r="X104" s="34"/>
    </row>
    <row r="105" spans="2:24" ht="16.8" hidden="1" thickTop="1" thickBot="1" x14ac:dyDescent="0.35">
      <c r="B105" s="5"/>
      <c r="C105" s="207"/>
      <c r="D105" s="202" t="s">
        <v>307</v>
      </c>
      <c r="E105" s="475"/>
      <c r="F105" s="477"/>
      <c r="G105" s="170" t="s">
        <v>1</v>
      </c>
      <c r="H105" s="78"/>
      <c r="I105" s="208"/>
      <c r="J105" s="208"/>
      <c r="K105" s="208"/>
      <c r="L105" s="208"/>
      <c r="M105" s="208"/>
      <c r="N105" s="208"/>
      <c r="O105" s="208"/>
      <c r="P105" s="208"/>
      <c r="Q105" s="208"/>
      <c r="R105" s="208"/>
      <c r="S105" s="208"/>
      <c r="T105" s="72">
        <f t="shared" si="15"/>
        <v>0</v>
      </c>
      <c r="U105" s="53"/>
      <c r="V105" s="123"/>
      <c r="W105" s="34"/>
      <c r="X105" s="34"/>
    </row>
    <row r="106" spans="2:24" ht="16.8" hidden="1" thickTop="1" thickBot="1" x14ac:dyDescent="0.35">
      <c r="B106" s="5"/>
      <c r="C106" s="207"/>
      <c r="D106" s="202" t="s">
        <v>308</v>
      </c>
      <c r="E106" s="475"/>
      <c r="F106" s="477"/>
      <c r="G106" s="170" t="s">
        <v>1</v>
      </c>
      <c r="H106" s="78"/>
      <c r="I106" s="208"/>
      <c r="J106" s="208"/>
      <c r="K106" s="208"/>
      <c r="L106" s="208"/>
      <c r="M106" s="208"/>
      <c r="N106" s="208"/>
      <c r="O106" s="208"/>
      <c r="P106" s="208"/>
      <c r="Q106" s="208"/>
      <c r="R106" s="208"/>
      <c r="S106" s="208"/>
      <c r="T106" s="72">
        <f t="shared" si="15"/>
        <v>0</v>
      </c>
      <c r="U106" s="53"/>
      <c r="V106" s="123"/>
      <c r="W106" s="34"/>
      <c r="X106" s="34"/>
    </row>
    <row r="107" spans="2:24" ht="16.8" hidden="1" thickTop="1" thickBot="1" x14ac:dyDescent="0.35">
      <c r="B107" s="5"/>
      <c r="C107" s="207"/>
      <c r="D107" s="202" t="s">
        <v>309</v>
      </c>
      <c r="E107" s="475"/>
      <c r="F107" s="477"/>
      <c r="G107" s="170" t="s">
        <v>1</v>
      </c>
      <c r="H107" s="78"/>
      <c r="I107" s="208"/>
      <c r="J107" s="208"/>
      <c r="K107" s="208"/>
      <c r="L107" s="208"/>
      <c r="M107" s="208"/>
      <c r="N107" s="208"/>
      <c r="O107" s="208"/>
      <c r="P107" s="208"/>
      <c r="Q107" s="208"/>
      <c r="R107" s="208"/>
      <c r="S107" s="208"/>
      <c r="T107" s="72">
        <f t="shared" si="15"/>
        <v>0</v>
      </c>
      <c r="U107" s="53"/>
      <c r="V107" s="123"/>
      <c r="W107" s="34"/>
      <c r="X107" s="34"/>
    </row>
    <row r="108" spans="2:24" ht="16.8" hidden="1" thickTop="1" thickBot="1" x14ac:dyDescent="0.35">
      <c r="B108" s="5"/>
      <c r="C108" s="207"/>
      <c r="D108" s="202" t="s">
        <v>310</v>
      </c>
      <c r="E108" s="475"/>
      <c r="F108" s="477"/>
      <c r="G108" s="170" t="s">
        <v>1</v>
      </c>
      <c r="H108" s="78"/>
      <c r="I108" s="208"/>
      <c r="J108" s="208"/>
      <c r="K108" s="208"/>
      <c r="L108" s="208"/>
      <c r="M108" s="208"/>
      <c r="N108" s="208"/>
      <c r="O108" s="208"/>
      <c r="P108" s="208"/>
      <c r="Q108" s="208"/>
      <c r="R108" s="208"/>
      <c r="S108" s="208"/>
      <c r="T108" s="72">
        <f t="shared" si="15"/>
        <v>0</v>
      </c>
      <c r="U108" s="53"/>
      <c r="V108" s="123"/>
      <c r="W108" s="34"/>
      <c r="X108" s="34"/>
    </row>
    <row r="109" spans="2:24" ht="16.8" hidden="1" thickTop="1" thickBot="1" x14ac:dyDescent="0.35">
      <c r="B109" s="5"/>
      <c r="C109" s="207"/>
      <c r="D109" s="202" t="s">
        <v>311</v>
      </c>
      <c r="E109" s="475"/>
      <c r="F109" s="477"/>
      <c r="G109" s="170" t="s">
        <v>1</v>
      </c>
      <c r="H109" s="78"/>
      <c r="I109" s="208"/>
      <c r="J109" s="208"/>
      <c r="K109" s="208"/>
      <c r="L109" s="208"/>
      <c r="M109" s="208"/>
      <c r="N109" s="208"/>
      <c r="O109" s="208"/>
      <c r="P109" s="208"/>
      <c r="Q109" s="208"/>
      <c r="R109" s="208"/>
      <c r="S109" s="208"/>
      <c r="T109" s="72">
        <f t="shared" si="15"/>
        <v>0</v>
      </c>
      <c r="U109" s="53"/>
      <c r="V109" s="123"/>
      <c r="W109" s="34"/>
      <c r="X109" s="34"/>
    </row>
    <row r="110" spans="2:24" ht="16.8" hidden="1" thickTop="1" thickBot="1" x14ac:dyDescent="0.35">
      <c r="B110" s="5"/>
      <c r="C110" s="207"/>
      <c r="D110" s="202" t="s">
        <v>312</v>
      </c>
      <c r="E110" s="475"/>
      <c r="F110" s="477"/>
      <c r="G110" s="170" t="s">
        <v>1</v>
      </c>
      <c r="H110" s="78"/>
      <c r="I110" s="208"/>
      <c r="J110" s="208"/>
      <c r="K110" s="208"/>
      <c r="L110" s="208"/>
      <c r="M110" s="208"/>
      <c r="N110" s="208"/>
      <c r="O110" s="208"/>
      <c r="P110" s="208"/>
      <c r="Q110" s="208"/>
      <c r="R110" s="208"/>
      <c r="S110" s="208"/>
      <c r="T110" s="72">
        <f t="shared" si="15"/>
        <v>0</v>
      </c>
      <c r="U110" s="53"/>
      <c r="V110" s="123"/>
      <c r="W110" s="34"/>
      <c r="X110" s="34"/>
    </row>
    <row r="111" spans="2:24" ht="16.8" hidden="1" thickTop="1" thickBot="1" x14ac:dyDescent="0.35">
      <c r="B111" s="5"/>
      <c r="C111" s="207"/>
      <c r="D111" s="202" t="s">
        <v>313</v>
      </c>
      <c r="E111" s="475"/>
      <c r="F111" s="477"/>
      <c r="G111" s="170" t="s">
        <v>1</v>
      </c>
      <c r="H111" s="78"/>
      <c r="I111" s="208"/>
      <c r="J111" s="208"/>
      <c r="K111" s="208"/>
      <c r="L111" s="208"/>
      <c r="M111" s="208"/>
      <c r="N111" s="208"/>
      <c r="O111" s="208"/>
      <c r="P111" s="208"/>
      <c r="Q111" s="208"/>
      <c r="R111" s="208"/>
      <c r="S111" s="208"/>
      <c r="T111" s="72">
        <f t="shared" si="15"/>
        <v>0</v>
      </c>
      <c r="U111" s="53"/>
      <c r="V111" s="123"/>
      <c r="W111" s="34"/>
      <c r="X111" s="34"/>
    </row>
    <row r="112" spans="2:24" ht="16.8" hidden="1" thickTop="1" thickBot="1" x14ac:dyDescent="0.35">
      <c r="B112" s="5"/>
      <c r="C112" s="207"/>
      <c r="D112" s="202" t="s">
        <v>314</v>
      </c>
      <c r="E112" s="475"/>
      <c r="F112" s="477"/>
      <c r="G112" s="170" t="s">
        <v>1</v>
      </c>
      <c r="H112" s="78"/>
      <c r="I112" s="208"/>
      <c r="J112" s="208"/>
      <c r="K112" s="208"/>
      <c r="L112" s="208"/>
      <c r="M112" s="208"/>
      <c r="N112" s="208"/>
      <c r="O112" s="208"/>
      <c r="P112" s="208"/>
      <c r="Q112" s="208"/>
      <c r="R112" s="208"/>
      <c r="S112" s="208"/>
      <c r="T112" s="72">
        <f t="shared" si="15"/>
        <v>0</v>
      </c>
      <c r="U112" s="53"/>
      <c r="V112" s="123"/>
      <c r="W112" s="34"/>
      <c r="X112" s="34"/>
    </row>
    <row r="113" spans="2:24" ht="16.8" hidden="1" thickTop="1" thickBot="1" x14ac:dyDescent="0.35">
      <c r="B113" s="5"/>
      <c r="C113" s="207"/>
      <c r="D113" s="202" t="s">
        <v>315</v>
      </c>
      <c r="E113" s="475"/>
      <c r="F113" s="477"/>
      <c r="G113" s="170" t="s">
        <v>1</v>
      </c>
      <c r="H113" s="78"/>
      <c r="I113" s="208"/>
      <c r="J113" s="208"/>
      <c r="K113" s="208"/>
      <c r="L113" s="208"/>
      <c r="M113" s="208"/>
      <c r="N113" s="208"/>
      <c r="O113" s="208"/>
      <c r="P113" s="208"/>
      <c r="Q113" s="208"/>
      <c r="R113" s="208"/>
      <c r="S113" s="208"/>
      <c r="T113" s="72">
        <f t="shared" si="15"/>
        <v>0</v>
      </c>
      <c r="U113" s="53"/>
      <c r="V113" s="123"/>
      <c r="W113" s="34"/>
      <c r="X113" s="34"/>
    </row>
    <row r="114" spans="2:24" ht="16.8" hidden="1" thickTop="1" thickBot="1" x14ac:dyDescent="0.35">
      <c r="B114" s="5"/>
      <c r="C114" s="207"/>
      <c r="D114" s="202" t="s">
        <v>316</v>
      </c>
      <c r="E114" s="475"/>
      <c r="F114" s="477"/>
      <c r="G114" s="170" t="s">
        <v>1</v>
      </c>
      <c r="H114" s="78"/>
      <c r="I114" s="208"/>
      <c r="J114" s="208"/>
      <c r="K114" s="208"/>
      <c r="L114" s="208"/>
      <c r="M114" s="208"/>
      <c r="N114" s="208"/>
      <c r="O114" s="208"/>
      <c r="P114" s="208"/>
      <c r="Q114" s="208"/>
      <c r="R114" s="208"/>
      <c r="S114" s="208"/>
      <c r="T114" s="72">
        <f t="shared" si="15"/>
        <v>0</v>
      </c>
      <c r="U114" s="53"/>
      <c r="V114" s="123"/>
      <c r="W114" s="34"/>
      <c r="X114" s="34"/>
    </row>
    <row r="115" spans="2:24" ht="16.8" hidden="1" thickTop="1" thickBot="1" x14ac:dyDescent="0.35">
      <c r="B115" s="5"/>
      <c r="C115" s="207"/>
      <c r="D115" s="202" t="s">
        <v>206</v>
      </c>
      <c r="E115" s="475"/>
      <c r="F115" s="477"/>
      <c r="G115" s="170" t="s">
        <v>1</v>
      </c>
      <c r="H115" s="78"/>
      <c r="I115" s="208"/>
      <c r="J115" s="208"/>
      <c r="K115" s="208"/>
      <c r="L115" s="208"/>
      <c r="M115" s="208"/>
      <c r="N115" s="208"/>
      <c r="O115" s="208"/>
      <c r="P115" s="208"/>
      <c r="Q115" s="208"/>
      <c r="R115" s="208"/>
      <c r="S115" s="208"/>
      <c r="T115" s="72">
        <f>SUM(H115:S115)</f>
        <v>0</v>
      </c>
      <c r="U115" s="53"/>
      <c r="V115" s="123"/>
      <c r="W115" s="34"/>
      <c r="X115" s="34"/>
    </row>
    <row r="116" spans="2:24" ht="16.8" hidden="1" thickTop="1" thickBot="1" x14ac:dyDescent="0.35">
      <c r="B116" s="5"/>
      <c r="C116" s="207"/>
      <c r="D116" s="202" t="s">
        <v>317</v>
      </c>
      <c r="E116" s="475"/>
      <c r="F116" s="477"/>
      <c r="G116" s="170" t="s">
        <v>1</v>
      </c>
      <c r="H116" s="78"/>
      <c r="I116" s="208"/>
      <c r="J116" s="208"/>
      <c r="K116" s="208"/>
      <c r="L116" s="208"/>
      <c r="M116" s="208"/>
      <c r="N116" s="208"/>
      <c r="O116" s="208"/>
      <c r="P116" s="208"/>
      <c r="Q116" s="208"/>
      <c r="R116" s="208"/>
      <c r="S116" s="208"/>
      <c r="T116" s="72">
        <f t="shared" ref="T116:T139" si="16">SUM(H116:S116)</f>
        <v>0</v>
      </c>
      <c r="U116" s="53"/>
      <c r="V116" s="123"/>
      <c r="W116" s="34"/>
      <c r="X116" s="34"/>
    </row>
    <row r="117" spans="2:24" ht="16.8" hidden="1" thickTop="1" thickBot="1" x14ac:dyDescent="0.35">
      <c r="B117" s="5"/>
      <c r="C117" s="207"/>
      <c r="D117" s="202" t="s">
        <v>318</v>
      </c>
      <c r="E117" s="475"/>
      <c r="F117" s="477"/>
      <c r="G117" s="170" t="s">
        <v>1</v>
      </c>
      <c r="H117" s="78"/>
      <c r="I117" s="208"/>
      <c r="J117" s="208"/>
      <c r="K117" s="208"/>
      <c r="L117" s="208"/>
      <c r="M117" s="208"/>
      <c r="N117" s="208"/>
      <c r="O117" s="208"/>
      <c r="P117" s="208"/>
      <c r="Q117" s="208"/>
      <c r="R117" s="208"/>
      <c r="S117" s="208"/>
      <c r="T117" s="72">
        <f t="shared" si="16"/>
        <v>0</v>
      </c>
      <c r="U117" s="53"/>
      <c r="V117" s="123"/>
      <c r="W117" s="34"/>
      <c r="X117" s="34"/>
    </row>
    <row r="118" spans="2:24" ht="16.8" hidden="1" thickTop="1" thickBot="1" x14ac:dyDescent="0.35">
      <c r="B118" s="5"/>
      <c r="C118" s="207"/>
      <c r="D118" s="202" t="s">
        <v>319</v>
      </c>
      <c r="E118" s="475"/>
      <c r="F118" s="477"/>
      <c r="G118" s="170" t="s">
        <v>1</v>
      </c>
      <c r="H118" s="78"/>
      <c r="I118" s="208"/>
      <c r="J118" s="208"/>
      <c r="K118" s="208"/>
      <c r="L118" s="208"/>
      <c r="M118" s="208"/>
      <c r="N118" s="208"/>
      <c r="O118" s="208"/>
      <c r="P118" s="208"/>
      <c r="Q118" s="208"/>
      <c r="R118" s="208"/>
      <c r="S118" s="208"/>
      <c r="T118" s="72">
        <f t="shared" si="16"/>
        <v>0</v>
      </c>
      <c r="U118" s="53"/>
      <c r="V118" s="123"/>
      <c r="W118" s="34"/>
      <c r="X118" s="34"/>
    </row>
    <row r="119" spans="2:24" ht="16.8" hidden="1" thickTop="1" thickBot="1" x14ac:dyDescent="0.35">
      <c r="B119" s="5"/>
      <c r="C119" s="207"/>
      <c r="D119" s="202" t="s">
        <v>320</v>
      </c>
      <c r="E119" s="475"/>
      <c r="F119" s="477"/>
      <c r="G119" s="170" t="s">
        <v>1</v>
      </c>
      <c r="H119" s="78"/>
      <c r="I119" s="208"/>
      <c r="J119" s="208"/>
      <c r="K119" s="208"/>
      <c r="L119" s="208"/>
      <c r="M119" s="208"/>
      <c r="N119" s="208"/>
      <c r="O119" s="208"/>
      <c r="P119" s="208"/>
      <c r="Q119" s="208"/>
      <c r="R119" s="208"/>
      <c r="S119" s="208"/>
      <c r="T119" s="72">
        <f t="shared" si="16"/>
        <v>0</v>
      </c>
      <c r="U119" s="53"/>
      <c r="V119" s="123"/>
      <c r="W119" s="34"/>
      <c r="X119" s="34"/>
    </row>
    <row r="120" spans="2:24" ht="16.8" hidden="1" thickTop="1" thickBot="1" x14ac:dyDescent="0.35">
      <c r="B120" s="5"/>
      <c r="C120" s="207"/>
      <c r="D120" s="202" t="s">
        <v>321</v>
      </c>
      <c r="E120" s="475"/>
      <c r="F120" s="477"/>
      <c r="G120" s="170" t="s">
        <v>1</v>
      </c>
      <c r="H120" s="78"/>
      <c r="I120" s="208"/>
      <c r="J120" s="208"/>
      <c r="K120" s="208"/>
      <c r="L120" s="208"/>
      <c r="M120" s="208"/>
      <c r="N120" s="208"/>
      <c r="O120" s="208"/>
      <c r="P120" s="208"/>
      <c r="Q120" s="208"/>
      <c r="R120" s="208"/>
      <c r="S120" s="208"/>
      <c r="T120" s="72">
        <f t="shared" si="16"/>
        <v>0</v>
      </c>
      <c r="U120" s="53"/>
      <c r="V120" s="123"/>
      <c r="W120" s="34"/>
      <c r="X120" s="34"/>
    </row>
    <row r="121" spans="2:24" ht="16.8" hidden="1" thickTop="1" thickBot="1" x14ac:dyDescent="0.35">
      <c r="B121" s="5"/>
      <c r="C121" s="207"/>
      <c r="D121" s="202" t="s">
        <v>322</v>
      </c>
      <c r="E121" s="475"/>
      <c r="F121" s="477"/>
      <c r="G121" s="170" t="s">
        <v>1</v>
      </c>
      <c r="H121" s="78"/>
      <c r="I121" s="208"/>
      <c r="J121" s="208"/>
      <c r="K121" s="208"/>
      <c r="L121" s="208"/>
      <c r="M121" s="208"/>
      <c r="N121" s="208"/>
      <c r="O121" s="208"/>
      <c r="P121" s="208"/>
      <c r="Q121" s="208"/>
      <c r="R121" s="208"/>
      <c r="S121" s="208"/>
      <c r="T121" s="72">
        <f t="shared" si="16"/>
        <v>0</v>
      </c>
      <c r="U121" s="53"/>
      <c r="V121" s="123"/>
      <c r="W121" s="34"/>
      <c r="X121" s="34"/>
    </row>
    <row r="122" spans="2:24" ht="16.8" hidden="1" thickTop="1" thickBot="1" x14ac:dyDescent="0.35">
      <c r="B122" s="5"/>
      <c r="C122" s="207"/>
      <c r="D122" s="202" t="s">
        <v>323</v>
      </c>
      <c r="E122" s="475"/>
      <c r="F122" s="477"/>
      <c r="G122" s="170" t="s">
        <v>1</v>
      </c>
      <c r="H122" s="78"/>
      <c r="I122" s="208"/>
      <c r="J122" s="208"/>
      <c r="K122" s="208"/>
      <c r="L122" s="208"/>
      <c r="M122" s="208"/>
      <c r="N122" s="208"/>
      <c r="O122" s="208"/>
      <c r="P122" s="208"/>
      <c r="Q122" s="208"/>
      <c r="R122" s="208"/>
      <c r="S122" s="208"/>
      <c r="T122" s="72">
        <f t="shared" si="16"/>
        <v>0</v>
      </c>
      <c r="U122" s="53"/>
      <c r="V122" s="123"/>
      <c r="W122" s="34"/>
      <c r="X122" s="34"/>
    </row>
    <row r="123" spans="2:24" ht="16.8" hidden="1" thickTop="1" thickBot="1" x14ac:dyDescent="0.35">
      <c r="B123" s="5"/>
      <c r="C123" s="207"/>
      <c r="D123" s="202" t="s">
        <v>324</v>
      </c>
      <c r="E123" s="475"/>
      <c r="F123" s="477"/>
      <c r="G123" s="170" t="s">
        <v>1</v>
      </c>
      <c r="H123" s="78"/>
      <c r="I123" s="208"/>
      <c r="J123" s="208"/>
      <c r="K123" s="208"/>
      <c r="L123" s="208"/>
      <c r="M123" s="208"/>
      <c r="N123" s="208"/>
      <c r="O123" s="208"/>
      <c r="P123" s="208"/>
      <c r="Q123" s="208"/>
      <c r="R123" s="208"/>
      <c r="S123" s="208"/>
      <c r="T123" s="72">
        <f t="shared" si="16"/>
        <v>0</v>
      </c>
      <c r="U123" s="53"/>
      <c r="V123" s="123"/>
      <c r="W123" s="34"/>
      <c r="X123" s="34"/>
    </row>
    <row r="124" spans="2:24" ht="16.8" hidden="1" thickTop="1" thickBot="1" x14ac:dyDescent="0.35">
      <c r="B124" s="5"/>
      <c r="C124" s="207"/>
      <c r="D124" s="202" t="s">
        <v>325</v>
      </c>
      <c r="E124" s="475"/>
      <c r="F124" s="477"/>
      <c r="G124" s="170" t="s">
        <v>1</v>
      </c>
      <c r="H124" s="78"/>
      <c r="I124" s="208"/>
      <c r="J124" s="208"/>
      <c r="K124" s="208"/>
      <c r="L124" s="208"/>
      <c r="M124" s="208"/>
      <c r="N124" s="208"/>
      <c r="O124" s="208"/>
      <c r="P124" s="208"/>
      <c r="Q124" s="208"/>
      <c r="R124" s="208"/>
      <c r="S124" s="208"/>
      <c r="T124" s="72">
        <f t="shared" si="16"/>
        <v>0</v>
      </c>
      <c r="U124" s="53"/>
      <c r="V124" s="123"/>
      <c r="W124" s="34"/>
      <c r="X124" s="34"/>
    </row>
    <row r="125" spans="2:24" ht="16.8" hidden="1" thickTop="1" thickBot="1" x14ac:dyDescent="0.35">
      <c r="B125" s="5"/>
      <c r="C125" s="207"/>
      <c r="D125" s="202" t="s">
        <v>326</v>
      </c>
      <c r="E125" s="475"/>
      <c r="F125" s="477"/>
      <c r="G125" s="170" t="s">
        <v>1</v>
      </c>
      <c r="H125" s="78"/>
      <c r="I125" s="208"/>
      <c r="J125" s="208"/>
      <c r="K125" s="208"/>
      <c r="L125" s="208"/>
      <c r="M125" s="208"/>
      <c r="N125" s="208"/>
      <c r="O125" s="208"/>
      <c r="P125" s="208"/>
      <c r="Q125" s="208"/>
      <c r="R125" s="208"/>
      <c r="S125" s="208"/>
      <c r="T125" s="72">
        <f t="shared" si="16"/>
        <v>0</v>
      </c>
      <c r="U125" s="53"/>
      <c r="V125" s="123"/>
      <c r="W125" s="34"/>
      <c r="X125" s="34"/>
    </row>
    <row r="126" spans="2:24" ht="16.8" hidden="1" thickTop="1" thickBot="1" x14ac:dyDescent="0.35">
      <c r="B126" s="5"/>
      <c r="C126" s="207"/>
      <c r="D126" s="202" t="s">
        <v>327</v>
      </c>
      <c r="E126" s="475"/>
      <c r="F126" s="477"/>
      <c r="G126" s="170" t="s">
        <v>1</v>
      </c>
      <c r="H126" s="78"/>
      <c r="I126" s="208"/>
      <c r="J126" s="208"/>
      <c r="K126" s="208"/>
      <c r="L126" s="208"/>
      <c r="M126" s="208"/>
      <c r="N126" s="208"/>
      <c r="O126" s="208"/>
      <c r="P126" s="208"/>
      <c r="Q126" s="208"/>
      <c r="R126" s="208"/>
      <c r="S126" s="208"/>
      <c r="T126" s="72">
        <f t="shared" si="16"/>
        <v>0</v>
      </c>
      <c r="U126" s="53"/>
      <c r="V126" s="123"/>
      <c r="W126" s="34"/>
      <c r="X126" s="34"/>
    </row>
    <row r="127" spans="2:24" ht="16.8" hidden="1" thickTop="1" thickBot="1" x14ac:dyDescent="0.35">
      <c r="B127" s="5"/>
      <c r="C127" s="207"/>
      <c r="D127" s="202" t="s">
        <v>328</v>
      </c>
      <c r="E127" s="475"/>
      <c r="F127" s="477"/>
      <c r="G127" s="170" t="s">
        <v>1</v>
      </c>
      <c r="H127" s="78"/>
      <c r="I127" s="208"/>
      <c r="J127" s="208"/>
      <c r="K127" s="208"/>
      <c r="L127" s="208"/>
      <c r="M127" s="208"/>
      <c r="N127" s="208"/>
      <c r="O127" s="208"/>
      <c r="P127" s="208"/>
      <c r="Q127" s="208"/>
      <c r="R127" s="208"/>
      <c r="S127" s="208"/>
      <c r="T127" s="72">
        <f t="shared" si="16"/>
        <v>0</v>
      </c>
      <c r="U127" s="53"/>
      <c r="V127" s="123"/>
      <c r="W127" s="34"/>
      <c r="X127" s="34"/>
    </row>
    <row r="128" spans="2:24" ht="16.8" hidden="1" thickTop="1" thickBot="1" x14ac:dyDescent="0.35">
      <c r="B128" s="5"/>
      <c r="C128" s="207"/>
      <c r="D128" s="202" t="s">
        <v>329</v>
      </c>
      <c r="E128" s="475"/>
      <c r="F128" s="477"/>
      <c r="G128" s="170" t="s">
        <v>1</v>
      </c>
      <c r="H128" s="78"/>
      <c r="I128" s="208"/>
      <c r="J128" s="208"/>
      <c r="K128" s="208"/>
      <c r="L128" s="208"/>
      <c r="M128" s="208"/>
      <c r="N128" s="208"/>
      <c r="O128" s="208"/>
      <c r="P128" s="208"/>
      <c r="Q128" s="208"/>
      <c r="R128" s="208"/>
      <c r="S128" s="208"/>
      <c r="T128" s="72">
        <f t="shared" si="16"/>
        <v>0</v>
      </c>
      <c r="U128" s="53"/>
      <c r="V128" s="123"/>
      <c r="W128" s="34"/>
      <c r="X128" s="34"/>
    </row>
    <row r="129" spans="2:24" ht="16.8" hidden="1" thickTop="1" thickBot="1" x14ac:dyDescent="0.35">
      <c r="B129" s="5"/>
      <c r="C129" s="207"/>
      <c r="D129" s="202" t="s">
        <v>330</v>
      </c>
      <c r="E129" s="475"/>
      <c r="F129" s="477"/>
      <c r="G129" s="170" t="s">
        <v>1</v>
      </c>
      <c r="H129" s="78"/>
      <c r="I129" s="208"/>
      <c r="J129" s="208"/>
      <c r="K129" s="208"/>
      <c r="L129" s="208"/>
      <c r="M129" s="208"/>
      <c r="N129" s="208"/>
      <c r="O129" s="208"/>
      <c r="P129" s="208"/>
      <c r="Q129" s="208"/>
      <c r="R129" s="208"/>
      <c r="S129" s="208"/>
      <c r="T129" s="72">
        <f t="shared" si="16"/>
        <v>0</v>
      </c>
      <c r="U129" s="53"/>
      <c r="V129" s="123"/>
      <c r="W129" s="34"/>
      <c r="X129" s="34"/>
    </row>
    <row r="130" spans="2:24" ht="16.8" hidden="1" thickTop="1" thickBot="1" x14ac:dyDescent="0.35">
      <c r="B130" s="5"/>
      <c r="C130" s="207"/>
      <c r="D130" s="202" t="s">
        <v>331</v>
      </c>
      <c r="E130" s="475"/>
      <c r="F130" s="477"/>
      <c r="G130" s="170" t="s">
        <v>1</v>
      </c>
      <c r="H130" s="78"/>
      <c r="I130" s="208"/>
      <c r="J130" s="208"/>
      <c r="K130" s="208"/>
      <c r="L130" s="208"/>
      <c r="M130" s="208"/>
      <c r="N130" s="208"/>
      <c r="O130" s="208"/>
      <c r="P130" s="208"/>
      <c r="Q130" s="208"/>
      <c r="R130" s="208"/>
      <c r="S130" s="208"/>
      <c r="T130" s="72">
        <f t="shared" si="16"/>
        <v>0</v>
      </c>
      <c r="U130" s="53"/>
      <c r="V130" s="123"/>
      <c r="W130" s="34"/>
      <c r="X130" s="34"/>
    </row>
    <row r="131" spans="2:24" ht="16.8" hidden="1" thickTop="1" thickBot="1" x14ac:dyDescent="0.35">
      <c r="B131" s="5"/>
      <c r="C131" s="207"/>
      <c r="D131" s="202" t="s">
        <v>332</v>
      </c>
      <c r="E131" s="475"/>
      <c r="F131" s="477"/>
      <c r="G131" s="170" t="s">
        <v>1</v>
      </c>
      <c r="H131" s="78"/>
      <c r="I131" s="208"/>
      <c r="J131" s="208"/>
      <c r="K131" s="208"/>
      <c r="L131" s="208"/>
      <c r="M131" s="208"/>
      <c r="N131" s="208"/>
      <c r="O131" s="208"/>
      <c r="P131" s="208"/>
      <c r="Q131" s="208"/>
      <c r="R131" s="208"/>
      <c r="S131" s="208"/>
      <c r="T131" s="72">
        <f t="shared" si="16"/>
        <v>0</v>
      </c>
      <c r="U131" s="53"/>
      <c r="V131" s="123"/>
      <c r="W131" s="34"/>
      <c r="X131" s="34"/>
    </row>
    <row r="132" spans="2:24" ht="16.8" hidden="1" thickTop="1" thickBot="1" x14ac:dyDescent="0.35">
      <c r="B132" s="5"/>
      <c r="C132" s="207"/>
      <c r="D132" s="202" t="s">
        <v>333</v>
      </c>
      <c r="E132" s="475"/>
      <c r="F132" s="477"/>
      <c r="G132" s="170" t="s">
        <v>1</v>
      </c>
      <c r="H132" s="78"/>
      <c r="I132" s="208"/>
      <c r="J132" s="208"/>
      <c r="K132" s="208"/>
      <c r="L132" s="208"/>
      <c r="M132" s="208"/>
      <c r="N132" s="208"/>
      <c r="O132" s="208"/>
      <c r="P132" s="208"/>
      <c r="Q132" s="208"/>
      <c r="R132" s="208"/>
      <c r="S132" s="208"/>
      <c r="T132" s="72">
        <f t="shared" si="16"/>
        <v>0</v>
      </c>
      <c r="U132" s="53"/>
      <c r="V132" s="123"/>
      <c r="W132" s="34"/>
      <c r="X132" s="34"/>
    </row>
    <row r="133" spans="2:24" ht="16.8" hidden="1" thickTop="1" thickBot="1" x14ac:dyDescent="0.35">
      <c r="B133" s="5"/>
      <c r="C133" s="207"/>
      <c r="D133" s="202" t="s">
        <v>334</v>
      </c>
      <c r="E133" s="475"/>
      <c r="F133" s="477"/>
      <c r="G133" s="170" t="s">
        <v>1</v>
      </c>
      <c r="H133" s="78"/>
      <c r="I133" s="208"/>
      <c r="J133" s="208"/>
      <c r="K133" s="208"/>
      <c r="L133" s="208"/>
      <c r="M133" s="208"/>
      <c r="N133" s="208"/>
      <c r="O133" s="208"/>
      <c r="P133" s="208"/>
      <c r="Q133" s="208"/>
      <c r="R133" s="208"/>
      <c r="S133" s="208"/>
      <c r="T133" s="72">
        <f t="shared" si="16"/>
        <v>0</v>
      </c>
      <c r="U133" s="53"/>
      <c r="V133" s="123"/>
      <c r="W133" s="34"/>
      <c r="X133" s="34"/>
    </row>
    <row r="134" spans="2:24" ht="16.8" hidden="1" thickTop="1" thickBot="1" x14ac:dyDescent="0.35">
      <c r="B134" s="5"/>
      <c r="C134" s="207"/>
      <c r="D134" s="202" t="s">
        <v>335</v>
      </c>
      <c r="E134" s="475"/>
      <c r="F134" s="477"/>
      <c r="G134" s="170" t="s">
        <v>1</v>
      </c>
      <c r="H134" s="78"/>
      <c r="I134" s="208"/>
      <c r="J134" s="208"/>
      <c r="K134" s="208"/>
      <c r="L134" s="208"/>
      <c r="M134" s="208"/>
      <c r="N134" s="208"/>
      <c r="O134" s="208"/>
      <c r="P134" s="208"/>
      <c r="Q134" s="208"/>
      <c r="R134" s="208"/>
      <c r="S134" s="208"/>
      <c r="T134" s="72">
        <f t="shared" si="16"/>
        <v>0</v>
      </c>
      <c r="U134" s="53"/>
      <c r="V134" s="123"/>
      <c r="W134" s="34"/>
      <c r="X134" s="34"/>
    </row>
    <row r="135" spans="2:24" ht="16.8" hidden="1" thickTop="1" thickBot="1" x14ac:dyDescent="0.35">
      <c r="B135" s="5"/>
      <c r="C135" s="207"/>
      <c r="D135" s="202" t="s">
        <v>336</v>
      </c>
      <c r="E135" s="475"/>
      <c r="F135" s="477"/>
      <c r="G135" s="170" t="s">
        <v>1</v>
      </c>
      <c r="H135" s="78"/>
      <c r="I135" s="208"/>
      <c r="J135" s="208"/>
      <c r="K135" s="208"/>
      <c r="L135" s="208"/>
      <c r="M135" s="208"/>
      <c r="N135" s="208"/>
      <c r="O135" s="208"/>
      <c r="P135" s="208"/>
      <c r="Q135" s="208"/>
      <c r="R135" s="208"/>
      <c r="S135" s="208"/>
      <c r="T135" s="72">
        <f t="shared" si="16"/>
        <v>0</v>
      </c>
      <c r="U135" s="53"/>
      <c r="V135" s="123"/>
      <c r="W135" s="34"/>
      <c r="X135" s="34"/>
    </row>
    <row r="136" spans="2:24" ht="16.8" hidden="1" thickTop="1" thickBot="1" x14ac:dyDescent="0.35">
      <c r="B136" s="5"/>
      <c r="C136" s="207"/>
      <c r="D136" s="202" t="s">
        <v>337</v>
      </c>
      <c r="E136" s="475"/>
      <c r="F136" s="477"/>
      <c r="G136" s="170" t="s">
        <v>1</v>
      </c>
      <c r="H136" s="78"/>
      <c r="I136" s="208"/>
      <c r="J136" s="208"/>
      <c r="K136" s="208"/>
      <c r="L136" s="208"/>
      <c r="M136" s="208"/>
      <c r="N136" s="208"/>
      <c r="O136" s="208"/>
      <c r="P136" s="208"/>
      <c r="Q136" s="208"/>
      <c r="R136" s="208"/>
      <c r="S136" s="208"/>
      <c r="T136" s="72">
        <f t="shared" si="16"/>
        <v>0</v>
      </c>
      <c r="U136" s="53"/>
      <c r="V136" s="123"/>
      <c r="W136" s="34"/>
      <c r="X136" s="34"/>
    </row>
    <row r="137" spans="2:24" ht="16.8" hidden="1" thickTop="1" thickBot="1" x14ac:dyDescent="0.35">
      <c r="B137" s="5"/>
      <c r="C137" s="207"/>
      <c r="D137" s="202" t="s">
        <v>338</v>
      </c>
      <c r="E137" s="475"/>
      <c r="F137" s="477"/>
      <c r="G137" s="170" t="s">
        <v>1</v>
      </c>
      <c r="H137" s="78"/>
      <c r="I137" s="208"/>
      <c r="J137" s="208"/>
      <c r="K137" s="208"/>
      <c r="L137" s="208"/>
      <c r="M137" s="208"/>
      <c r="N137" s="208"/>
      <c r="O137" s="208"/>
      <c r="P137" s="208"/>
      <c r="Q137" s="208"/>
      <c r="R137" s="208"/>
      <c r="S137" s="208"/>
      <c r="T137" s="72">
        <f t="shared" si="16"/>
        <v>0</v>
      </c>
      <c r="U137" s="53"/>
      <c r="V137" s="123"/>
      <c r="W137" s="34"/>
      <c r="X137" s="34"/>
    </row>
    <row r="138" spans="2:24" ht="16.8" hidden="1" thickTop="1" thickBot="1" x14ac:dyDescent="0.35">
      <c r="B138" s="5"/>
      <c r="C138" s="207"/>
      <c r="D138" s="202" t="s">
        <v>339</v>
      </c>
      <c r="E138" s="475"/>
      <c r="F138" s="477"/>
      <c r="G138" s="170" t="s">
        <v>1</v>
      </c>
      <c r="H138" s="78"/>
      <c r="I138" s="208"/>
      <c r="J138" s="208"/>
      <c r="K138" s="208"/>
      <c r="L138" s="208"/>
      <c r="M138" s="208"/>
      <c r="N138" s="208"/>
      <c r="O138" s="208"/>
      <c r="P138" s="208"/>
      <c r="Q138" s="208"/>
      <c r="R138" s="208"/>
      <c r="S138" s="208"/>
      <c r="T138" s="72">
        <f t="shared" si="16"/>
        <v>0</v>
      </c>
      <c r="U138" s="53"/>
      <c r="V138" s="123"/>
      <c r="W138" s="34"/>
      <c r="X138" s="34"/>
    </row>
    <row r="139" spans="2:24" ht="16.8" hidden="1" thickTop="1" thickBot="1" x14ac:dyDescent="0.35">
      <c r="B139" s="5"/>
      <c r="C139" s="207"/>
      <c r="D139" s="202" t="s">
        <v>340</v>
      </c>
      <c r="E139" s="475"/>
      <c r="F139" s="477"/>
      <c r="G139" s="170" t="s">
        <v>1</v>
      </c>
      <c r="H139" s="78"/>
      <c r="I139" s="208"/>
      <c r="J139" s="208"/>
      <c r="K139" s="208"/>
      <c r="L139" s="208"/>
      <c r="M139" s="208"/>
      <c r="N139" s="208"/>
      <c r="O139" s="208"/>
      <c r="P139" s="208"/>
      <c r="Q139" s="208"/>
      <c r="R139" s="208"/>
      <c r="S139" s="208"/>
      <c r="T139" s="72">
        <f t="shared" si="16"/>
        <v>0</v>
      </c>
      <c r="U139" s="53"/>
      <c r="V139" s="123"/>
      <c r="W139" s="34"/>
      <c r="X139" s="34"/>
    </row>
    <row r="140" spans="2:24" ht="16.8" hidden="1" thickTop="1" thickBot="1" x14ac:dyDescent="0.35">
      <c r="B140" s="5"/>
      <c r="C140" s="207"/>
      <c r="D140" s="202" t="s">
        <v>207</v>
      </c>
      <c r="E140" s="475"/>
      <c r="F140" s="477"/>
      <c r="G140" s="170" t="s">
        <v>1</v>
      </c>
      <c r="H140" s="78"/>
      <c r="I140" s="208"/>
      <c r="J140" s="208"/>
      <c r="K140" s="208"/>
      <c r="L140" s="208"/>
      <c r="M140" s="208"/>
      <c r="N140" s="208"/>
      <c r="O140" s="208"/>
      <c r="P140" s="208"/>
      <c r="Q140" s="208"/>
      <c r="R140" s="208"/>
      <c r="S140" s="208"/>
      <c r="T140" s="72">
        <f>SUM(H140:S140)</f>
        <v>0</v>
      </c>
      <c r="U140" s="53"/>
      <c r="V140" s="123"/>
      <c r="W140" s="34"/>
      <c r="X140" s="34"/>
    </row>
    <row r="141" spans="2:24" ht="16.8" hidden="1" thickTop="1" thickBot="1" x14ac:dyDescent="0.35">
      <c r="B141" s="5"/>
      <c r="C141" s="207"/>
      <c r="D141" s="202" t="s">
        <v>341</v>
      </c>
      <c r="E141" s="475"/>
      <c r="F141" s="477"/>
      <c r="G141" s="170" t="s">
        <v>1</v>
      </c>
      <c r="H141" s="78"/>
      <c r="I141" s="208"/>
      <c r="J141" s="208"/>
      <c r="K141" s="208"/>
      <c r="L141" s="208"/>
      <c r="M141" s="208"/>
      <c r="N141" s="208"/>
      <c r="O141" s="208"/>
      <c r="P141" s="208"/>
      <c r="Q141" s="208"/>
      <c r="R141" s="208"/>
      <c r="S141" s="208"/>
      <c r="T141" s="72">
        <f t="shared" ref="T141:T189" si="17">SUM(H141:S141)</f>
        <v>0</v>
      </c>
      <c r="U141" s="53"/>
      <c r="V141" s="123"/>
      <c r="W141" s="34"/>
      <c r="X141" s="34"/>
    </row>
    <row r="142" spans="2:24" ht="16.8" hidden="1" thickTop="1" thickBot="1" x14ac:dyDescent="0.35">
      <c r="B142" s="5"/>
      <c r="C142" s="207"/>
      <c r="D142" s="202" t="s">
        <v>342</v>
      </c>
      <c r="E142" s="475"/>
      <c r="F142" s="477"/>
      <c r="G142" s="170" t="s">
        <v>1</v>
      </c>
      <c r="H142" s="78"/>
      <c r="I142" s="208"/>
      <c r="J142" s="208"/>
      <c r="K142" s="208"/>
      <c r="L142" s="208"/>
      <c r="M142" s="208"/>
      <c r="N142" s="208"/>
      <c r="O142" s="208"/>
      <c r="P142" s="208"/>
      <c r="Q142" s="208"/>
      <c r="R142" s="208"/>
      <c r="S142" s="208"/>
      <c r="T142" s="72">
        <f t="shared" si="17"/>
        <v>0</v>
      </c>
      <c r="U142" s="53"/>
      <c r="V142" s="123"/>
      <c r="W142" s="34"/>
      <c r="X142" s="34"/>
    </row>
    <row r="143" spans="2:24" ht="16.8" hidden="1" thickTop="1" thickBot="1" x14ac:dyDescent="0.35">
      <c r="B143" s="5"/>
      <c r="C143" s="207"/>
      <c r="D143" s="202" t="s">
        <v>343</v>
      </c>
      <c r="E143" s="475"/>
      <c r="F143" s="477"/>
      <c r="G143" s="170" t="s">
        <v>1</v>
      </c>
      <c r="H143" s="78"/>
      <c r="I143" s="208"/>
      <c r="J143" s="208"/>
      <c r="K143" s="208"/>
      <c r="L143" s="208"/>
      <c r="M143" s="208"/>
      <c r="N143" s="208"/>
      <c r="O143" s="208"/>
      <c r="P143" s="208"/>
      <c r="Q143" s="208"/>
      <c r="R143" s="208"/>
      <c r="S143" s="208"/>
      <c r="T143" s="72">
        <f t="shared" si="17"/>
        <v>0</v>
      </c>
      <c r="U143" s="53"/>
      <c r="V143" s="123"/>
      <c r="W143" s="34"/>
      <c r="X143" s="34"/>
    </row>
    <row r="144" spans="2:24" ht="16.8" hidden="1" thickTop="1" thickBot="1" x14ac:dyDescent="0.35">
      <c r="B144" s="5"/>
      <c r="C144" s="207"/>
      <c r="D144" s="202" t="s">
        <v>344</v>
      </c>
      <c r="E144" s="475"/>
      <c r="F144" s="477"/>
      <c r="G144" s="170" t="s">
        <v>1</v>
      </c>
      <c r="H144" s="78"/>
      <c r="I144" s="208"/>
      <c r="J144" s="208"/>
      <c r="K144" s="208"/>
      <c r="L144" s="208"/>
      <c r="M144" s="208"/>
      <c r="N144" s="208"/>
      <c r="O144" s="208"/>
      <c r="P144" s="208"/>
      <c r="Q144" s="208"/>
      <c r="R144" s="208"/>
      <c r="S144" s="208"/>
      <c r="T144" s="72">
        <f t="shared" si="17"/>
        <v>0</v>
      </c>
      <c r="U144" s="53"/>
      <c r="V144" s="123"/>
      <c r="W144" s="34"/>
      <c r="X144" s="34"/>
    </row>
    <row r="145" spans="2:24" ht="16.8" hidden="1" thickTop="1" thickBot="1" x14ac:dyDescent="0.35">
      <c r="B145" s="5"/>
      <c r="C145" s="207"/>
      <c r="D145" s="202" t="s">
        <v>345</v>
      </c>
      <c r="E145" s="475"/>
      <c r="F145" s="477"/>
      <c r="G145" s="170" t="s">
        <v>1</v>
      </c>
      <c r="H145" s="78"/>
      <c r="I145" s="208"/>
      <c r="J145" s="208"/>
      <c r="K145" s="208"/>
      <c r="L145" s="208"/>
      <c r="M145" s="208"/>
      <c r="N145" s="208"/>
      <c r="O145" s="208"/>
      <c r="P145" s="208"/>
      <c r="Q145" s="208"/>
      <c r="R145" s="208"/>
      <c r="S145" s="208"/>
      <c r="T145" s="72">
        <f t="shared" si="17"/>
        <v>0</v>
      </c>
      <c r="U145" s="53"/>
      <c r="V145" s="123"/>
      <c r="W145" s="34"/>
      <c r="X145" s="34"/>
    </row>
    <row r="146" spans="2:24" ht="16.8" hidden="1" thickTop="1" thickBot="1" x14ac:dyDescent="0.35">
      <c r="B146" s="5"/>
      <c r="C146" s="207"/>
      <c r="D146" s="202" t="s">
        <v>346</v>
      </c>
      <c r="E146" s="475"/>
      <c r="F146" s="477"/>
      <c r="G146" s="170" t="s">
        <v>1</v>
      </c>
      <c r="H146" s="78"/>
      <c r="I146" s="208"/>
      <c r="J146" s="208"/>
      <c r="K146" s="208"/>
      <c r="L146" s="208"/>
      <c r="M146" s="208"/>
      <c r="N146" s="208"/>
      <c r="O146" s="208"/>
      <c r="P146" s="208"/>
      <c r="Q146" s="208"/>
      <c r="R146" s="208"/>
      <c r="S146" s="208"/>
      <c r="T146" s="72">
        <f t="shared" si="17"/>
        <v>0</v>
      </c>
      <c r="U146" s="53"/>
      <c r="V146" s="123"/>
      <c r="W146" s="34"/>
      <c r="X146" s="34"/>
    </row>
    <row r="147" spans="2:24" ht="16.8" hidden="1" thickTop="1" thickBot="1" x14ac:dyDescent="0.35">
      <c r="B147" s="5"/>
      <c r="C147" s="207"/>
      <c r="D147" s="202" t="s">
        <v>347</v>
      </c>
      <c r="E147" s="475"/>
      <c r="F147" s="477"/>
      <c r="G147" s="170" t="s">
        <v>1</v>
      </c>
      <c r="H147" s="78"/>
      <c r="I147" s="208"/>
      <c r="J147" s="208"/>
      <c r="K147" s="208"/>
      <c r="L147" s="208"/>
      <c r="M147" s="208"/>
      <c r="N147" s="208"/>
      <c r="O147" s="208"/>
      <c r="P147" s="208"/>
      <c r="Q147" s="208"/>
      <c r="R147" s="208"/>
      <c r="S147" s="208"/>
      <c r="T147" s="72">
        <f t="shared" si="17"/>
        <v>0</v>
      </c>
      <c r="U147" s="53"/>
      <c r="V147" s="123"/>
      <c r="W147" s="34"/>
      <c r="X147" s="34"/>
    </row>
    <row r="148" spans="2:24" ht="16.8" hidden="1" thickTop="1" thickBot="1" x14ac:dyDescent="0.35">
      <c r="B148" s="5"/>
      <c r="C148" s="207"/>
      <c r="D148" s="202" t="s">
        <v>348</v>
      </c>
      <c r="E148" s="475"/>
      <c r="F148" s="477"/>
      <c r="G148" s="170" t="s">
        <v>1</v>
      </c>
      <c r="H148" s="78"/>
      <c r="I148" s="208"/>
      <c r="J148" s="208"/>
      <c r="K148" s="208"/>
      <c r="L148" s="208"/>
      <c r="M148" s="208"/>
      <c r="N148" s="208"/>
      <c r="O148" s="208"/>
      <c r="P148" s="208"/>
      <c r="Q148" s="208"/>
      <c r="R148" s="208"/>
      <c r="S148" s="208"/>
      <c r="T148" s="72">
        <f t="shared" si="17"/>
        <v>0</v>
      </c>
      <c r="U148" s="53"/>
      <c r="V148" s="123"/>
      <c r="W148" s="34"/>
      <c r="X148" s="34"/>
    </row>
    <row r="149" spans="2:24" ht="16.8" hidden="1" thickTop="1" thickBot="1" x14ac:dyDescent="0.35">
      <c r="B149" s="5"/>
      <c r="C149" s="207"/>
      <c r="D149" s="202" t="s">
        <v>349</v>
      </c>
      <c r="E149" s="475"/>
      <c r="F149" s="477"/>
      <c r="G149" s="170" t="s">
        <v>1</v>
      </c>
      <c r="H149" s="78"/>
      <c r="I149" s="208"/>
      <c r="J149" s="208"/>
      <c r="K149" s="208"/>
      <c r="L149" s="208"/>
      <c r="M149" s="208"/>
      <c r="N149" s="208"/>
      <c r="O149" s="208"/>
      <c r="P149" s="208"/>
      <c r="Q149" s="208"/>
      <c r="R149" s="208"/>
      <c r="S149" s="208"/>
      <c r="T149" s="72">
        <f t="shared" si="17"/>
        <v>0</v>
      </c>
      <c r="U149" s="53"/>
      <c r="V149" s="123"/>
      <c r="W149" s="34"/>
      <c r="X149" s="34"/>
    </row>
    <row r="150" spans="2:24" ht="16.8" hidden="1" thickTop="1" thickBot="1" x14ac:dyDescent="0.35">
      <c r="B150" s="5"/>
      <c r="C150" s="207"/>
      <c r="D150" s="202" t="s">
        <v>350</v>
      </c>
      <c r="E150" s="475"/>
      <c r="F150" s="477"/>
      <c r="G150" s="170" t="s">
        <v>1</v>
      </c>
      <c r="H150" s="78"/>
      <c r="I150" s="208"/>
      <c r="J150" s="208"/>
      <c r="K150" s="208"/>
      <c r="L150" s="208"/>
      <c r="M150" s="208"/>
      <c r="N150" s="208"/>
      <c r="O150" s="208"/>
      <c r="P150" s="208"/>
      <c r="Q150" s="208"/>
      <c r="R150" s="208"/>
      <c r="S150" s="208"/>
      <c r="T150" s="72">
        <f t="shared" si="17"/>
        <v>0</v>
      </c>
      <c r="U150" s="53"/>
      <c r="V150" s="123"/>
      <c r="W150" s="34"/>
      <c r="X150" s="34"/>
    </row>
    <row r="151" spans="2:24" ht="16.8" hidden="1" thickTop="1" thickBot="1" x14ac:dyDescent="0.35">
      <c r="B151" s="5"/>
      <c r="C151" s="207"/>
      <c r="D151" s="202" t="s">
        <v>351</v>
      </c>
      <c r="E151" s="475"/>
      <c r="F151" s="477"/>
      <c r="G151" s="170" t="s">
        <v>1</v>
      </c>
      <c r="H151" s="78"/>
      <c r="I151" s="208"/>
      <c r="J151" s="208"/>
      <c r="K151" s="208"/>
      <c r="L151" s="208"/>
      <c r="M151" s="208"/>
      <c r="N151" s="208"/>
      <c r="O151" s="208"/>
      <c r="P151" s="208"/>
      <c r="Q151" s="208"/>
      <c r="R151" s="208"/>
      <c r="S151" s="208"/>
      <c r="T151" s="72">
        <f t="shared" si="17"/>
        <v>0</v>
      </c>
      <c r="U151" s="53"/>
      <c r="V151" s="123"/>
      <c r="W151" s="34"/>
      <c r="X151" s="34"/>
    </row>
    <row r="152" spans="2:24" ht="16.8" hidden="1" thickTop="1" thickBot="1" x14ac:dyDescent="0.35">
      <c r="B152" s="5"/>
      <c r="C152" s="207"/>
      <c r="D152" s="202" t="s">
        <v>352</v>
      </c>
      <c r="E152" s="475"/>
      <c r="F152" s="477"/>
      <c r="G152" s="170" t="s">
        <v>1</v>
      </c>
      <c r="H152" s="78"/>
      <c r="I152" s="208"/>
      <c r="J152" s="208"/>
      <c r="K152" s="208"/>
      <c r="L152" s="208"/>
      <c r="M152" s="208"/>
      <c r="N152" s="208"/>
      <c r="O152" s="208"/>
      <c r="P152" s="208"/>
      <c r="Q152" s="208"/>
      <c r="R152" s="208"/>
      <c r="S152" s="208"/>
      <c r="T152" s="72">
        <f t="shared" si="17"/>
        <v>0</v>
      </c>
      <c r="U152" s="53"/>
      <c r="V152" s="123"/>
      <c r="W152" s="34"/>
      <c r="X152" s="34"/>
    </row>
    <row r="153" spans="2:24" ht="16.8" hidden="1" thickTop="1" thickBot="1" x14ac:dyDescent="0.35">
      <c r="B153" s="5"/>
      <c r="C153" s="207"/>
      <c r="D153" s="202" t="s">
        <v>353</v>
      </c>
      <c r="E153" s="475"/>
      <c r="F153" s="477"/>
      <c r="G153" s="170" t="s">
        <v>1</v>
      </c>
      <c r="H153" s="78"/>
      <c r="I153" s="208"/>
      <c r="J153" s="208"/>
      <c r="K153" s="208"/>
      <c r="L153" s="208"/>
      <c r="M153" s="208"/>
      <c r="N153" s="208"/>
      <c r="O153" s="208"/>
      <c r="P153" s="208"/>
      <c r="Q153" s="208"/>
      <c r="R153" s="208"/>
      <c r="S153" s="208"/>
      <c r="T153" s="72">
        <f t="shared" si="17"/>
        <v>0</v>
      </c>
      <c r="U153" s="53"/>
      <c r="V153" s="123"/>
      <c r="W153" s="34"/>
      <c r="X153" s="34"/>
    </row>
    <row r="154" spans="2:24" ht="16.8" hidden="1" thickTop="1" thickBot="1" x14ac:dyDescent="0.35">
      <c r="B154" s="5"/>
      <c r="C154" s="207"/>
      <c r="D154" s="202" t="s">
        <v>354</v>
      </c>
      <c r="E154" s="475"/>
      <c r="F154" s="477"/>
      <c r="G154" s="170" t="s">
        <v>1</v>
      </c>
      <c r="H154" s="78"/>
      <c r="I154" s="208"/>
      <c r="J154" s="208"/>
      <c r="K154" s="208"/>
      <c r="L154" s="208"/>
      <c r="M154" s="208"/>
      <c r="N154" s="208"/>
      <c r="O154" s="208"/>
      <c r="P154" s="208"/>
      <c r="Q154" s="208"/>
      <c r="R154" s="208"/>
      <c r="S154" s="208"/>
      <c r="T154" s="72">
        <f t="shared" si="17"/>
        <v>0</v>
      </c>
      <c r="U154" s="53"/>
      <c r="V154" s="123"/>
      <c r="W154" s="34"/>
      <c r="X154" s="34"/>
    </row>
    <row r="155" spans="2:24" ht="16.8" hidden="1" thickTop="1" thickBot="1" x14ac:dyDescent="0.35">
      <c r="B155" s="5"/>
      <c r="C155" s="207"/>
      <c r="D155" s="202" t="s">
        <v>355</v>
      </c>
      <c r="E155" s="475"/>
      <c r="F155" s="477"/>
      <c r="G155" s="170" t="s">
        <v>1</v>
      </c>
      <c r="H155" s="78"/>
      <c r="I155" s="208"/>
      <c r="J155" s="208"/>
      <c r="K155" s="208"/>
      <c r="L155" s="208"/>
      <c r="M155" s="208"/>
      <c r="N155" s="208"/>
      <c r="O155" s="208"/>
      <c r="P155" s="208"/>
      <c r="Q155" s="208"/>
      <c r="R155" s="208"/>
      <c r="S155" s="208"/>
      <c r="T155" s="72">
        <f t="shared" si="17"/>
        <v>0</v>
      </c>
      <c r="U155" s="53"/>
      <c r="V155" s="123"/>
      <c r="W155" s="34"/>
      <c r="X155" s="34"/>
    </row>
    <row r="156" spans="2:24" ht="16.8" hidden="1" thickTop="1" thickBot="1" x14ac:dyDescent="0.35">
      <c r="B156" s="5"/>
      <c r="C156" s="207"/>
      <c r="D156" s="202" t="s">
        <v>356</v>
      </c>
      <c r="E156" s="475"/>
      <c r="F156" s="477"/>
      <c r="G156" s="170" t="s">
        <v>1</v>
      </c>
      <c r="H156" s="78"/>
      <c r="I156" s="208"/>
      <c r="J156" s="208"/>
      <c r="K156" s="208"/>
      <c r="L156" s="208"/>
      <c r="M156" s="208"/>
      <c r="N156" s="208"/>
      <c r="O156" s="208"/>
      <c r="P156" s="208"/>
      <c r="Q156" s="208"/>
      <c r="R156" s="208"/>
      <c r="S156" s="208"/>
      <c r="T156" s="72">
        <f t="shared" si="17"/>
        <v>0</v>
      </c>
      <c r="U156" s="53"/>
      <c r="V156" s="123"/>
      <c r="W156" s="34"/>
      <c r="X156" s="34"/>
    </row>
    <row r="157" spans="2:24" ht="16.8" hidden="1" thickTop="1" thickBot="1" x14ac:dyDescent="0.35">
      <c r="B157" s="5"/>
      <c r="C157" s="207"/>
      <c r="D157" s="202" t="s">
        <v>357</v>
      </c>
      <c r="E157" s="475"/>
      <c r="F157" s="477"/>
      <c r="G157" s="170" t="s">
        <v>1</v>
      </c>
      <c r="H157" s="78"/>
      <c r="I157" s="208"/>
      <c r="J157" s="208"/>
      <c r="K157" s="208"/>
      <c r="L157" s="208"/>
      <c r="M157" s="208"/>
      <c r="N157" s="208"/>
      <c r="O157" s="208"/>
      <c r="P157" s="208"/>
      <c r="Q157" s="208"/>
      <c r="R157" s="208"/>
      <c r="S157" s="208"/>
      <c r="T157" s="72">
        <f t="shared" si="17"/>
        <v>0</v>
      </c>
      <c r="U157" s="53"/>
      <c r="V157" s="123"/>
      <c r="W157" s="34"/>
      <c r="X157" s="34"/>
    </row>
    <row r="158" spans="2:24" ht="16.8" hidden="1" thickTop="1" thickBot="1" x14ac:dyDescent="0.35">
      <c r="B158" s="5"/>
      <c r="C158" s="207"/>
      <c r="D158" s="202" t="s">
        <v>358</v>
      </c>
      <c r="E158" s="475"/>
      <c r="F158" s="477"/>
      <c r="G158" s="170" t="s">
        <v>1</v>
      </c>
      <c r="H158" s="78"/>
      <c r="I158" s="208"/>
      <c r="J158" s="208"/>
      <c r="K158" s="208"/>
      <c r="L158" s="208"/>
      <c r="M158" s="208"/>
      <c r="N158" s="208"/>
      <c r="O158" s="208"/>
      <c r="P158" s="208"/>
      <c r="Q158" s="208"/>
      <c r="R158" s="208"/>
      <c r="S158" s="208"/>
      <c r="T158" s="72">
        <f t="shared" si="17"/>
        <v>0</v>
      </c>
      <c r="U158" s="53"/>
      <c r="V158" s="123"/>
      <c r="W158" s="34"/>
      <c r="X158" s="34"/>
    </row>
    <row r="159" spans="2:24" ht="16.8" hidden="1" thickTop="1" thickBot="1" x14ac:dyDescent="0.35">
      <c r="B159" s="5"/>
      <c r="C159" s="207"/>
      <c r="D159" s="202" t="s">
        <v>359</v>
      </c>
      <c r="E159" s="475"/>
      <c r="F159" s="477"/>
      <c r="G159" s="170" t="s">
        <v>1</v>
      </c>
      <c r="H159" s="78"/>
      <c r="I159" s="208"/>
      <c r="J159" s="208"/>
      <c r="K159" s="208"/>
      <c r="L159" s="208"/>
      <c r="M159" s="208"/>
      <c r="N159" s="208"/>
      <c r="O159" s="208"/>
      <c r="P159" s="208"/>
      <c r="Q159" s="208"/>
      <c r="R159" s="208"/>
      <c r="S159" s="208"/>
      <c r="T159" s="72">
        <f t="shared" si="17"/>
        <v>0</v>
      </c>
      <c r="U159" s="53"/>
      <c r="V159" s="123"/>
      <c r="W159" s="34"/>
      <c r="X159" s="34"/>
    </row>
    <row r="160" spans="2:24" ht="16.8" hidden="1" thickTop="1" thickBot="1" x14ac:dyDescent="0.35">
      <c r="B160" s="5"/>
      <c r="C160" s="207"/>
      <c r="D160" s="202" t="s">
        <v>360</v>
      </c>
      <c r="E160" s="475"/>
      <c r="F160" s="477"/>
      <c r="G160" s="170" t="s">
        <v>1</v>
      </c>
      <c r="H160" s="78"/>
      <c r="I160" s="208"/>
      <c r="J160" s="208"/>
      <c r="K160" s="208"/>
      <c r="L160" s="208"/>
      <c r="M160" s="208"/>
      <c r="N160" s="208"/>
      <c r="O160" s="208"/>
      <c r="P160" s="208"/>
      <c r="Q160" s="208"/>
      <c r="R160" s="208"/>
      <c r="S160" s="208"/>
      <c r="T160" s="72">
        <f t="shared" si="17"/>
        <v>0</v>
      </c>
      <c r="U160" s="53"/>
      <c r="V160" s="123"/>
      <c r="W160" s="34"/>
      <c r="X160" s="34"/>
    </row>
    <row r="161" spans="2:24" ht="16.8" hidden="1" thickTop="1" thickBot="1" x14ac:dyDescent="0.35">
      <c r="B161" s="5"/>
      <c r="C161" s="207"/>
      <c r="D161" s="202" t="s">
        <v>361</v>
      </c>
      <c r="E161" s="475"/>
      <c r="F161" s="477"/>
      <c r="G161" s="170" t="s">
        <v>1</v>
      </c>
      <c r="H161" s="78"/>
      <c r="I161" s="208"/>
      <c r="J161" s="208"/>
      <c r="K161" s="208"/>
      <c r="L161" s="208"/>
      <c r="M161" s="208"/>
      <c r="N161" s="208"/>
      <c r="O161" s="208"/>
      <c r="P161" s="208"/>
      <c r="Q161" s="208"/>
      <c r="R161" s="208"/>
      <c r="S161" s="208"/>
      <c r="T161" s="72">
        <f t="shared" si="17"/>
        <v>0</v>
      </c>
      <c r="U161" s="53"/>
      <c r="V161" s="123"/>
      <c r="W161" s="34"/>
      <c r="X161" s="34"/>
    </row>
    <row r="162" spans="2:24" ht="16.8" hidden="1" thickTop="1" thickBot="1" x14ac:dyDescent="0.35">
      <c r="B162" s="5"/>
      <c r="C162" s="207"/>
      <c r="D162" s="202" t="s">
        <v>362</v>
      </c>
      <c r="E162" s="475"/>
      <c r="F162" s="477"/>
      <c r="G162" s="170" t="s">
        <v>1</v>
      </c>
      <c r="H162" s="78"/>
      <c r="I162" s="208"/>
      <c r="J162" s="208"/>
      <c r="K162" s="208"/>
      <c r="L162" s="208"/>
      <c r="M162" s="208"/>
      <c r="N162" s="208"/>
      <c r="O162" s="208"/>
      <c r="P162" s="208"/>
      <c r="Q162" s="208"/>
      <c r="R162" s="208"/>
      <c r="S162" s="208"/>
      <c r="T162" s="72">
        <f t="shared" si="17"/>
        <v>0</v>
      </c>
      <c r="U162" s="53"/>
      <c r="V162" s="123"/>
      <c r="W162" s="34"/>
      <c r="X162" s="34"/>
    </row>
    <row r="163" spans="2:24" ht="16.8" hidden="1" thickTop="1" thickBot="1" x14ac:dyDescent="0.35">
      <c r="B163" s="5"/>
      <c r="C163" s="207"/>
      <c r="D163" s="202" t="s">
        <v>363</v>
      </c>
      <c r="E163" s="475"/>
      <c r="F163" s="477"/>
      <c r="G163" s="170" t="s">
        <v>1</v>
      </c>
      <c r="H163" s="78"/>
      <c r="I163" s="208"/>
      <c r="J163" s="208"/>
      <c r="K163" s="208"/>
      <c r="L163" s="208"/>
      <c r="M163" s="208"/>
      <c r="N163" s="208"/>
      <c r="O163" s="208"/>
      <c r="P163" s="208"/>
      <c r="Q163" s="208"/>
      <c r="R163" s="208"/>
      <c r="S163" s="208"/>
      <c r="T163" s="72">
        <f t="shared" si="17"/>
        <v>0</v>
      </c>
      <c r="U163" s="53"/>
      <c r="V163" s="123"/>
      <c r="W163" s="34"/>
      <c r="X163" s="34"/>
    </row>
    <row r="164" spans="2:24" ht="16.8" hidden="1" thickTop="1" thickBot="1" x14ac:dyDescent="0.35">
      <c r="B164" s="5"/>
      <c r="C164" s="207"/>
      <c r="D164" s="202" t="s">
        <v>364</v>
      </c>
      <c r="E164" s="475"/>
      <c r="F164" s="477"/>
      <c r="G164" s="170" t="s">
        <v>1</v>
      </c>
      <c r="H164" s="78"/>
      <c r="I164" s="208"/>
      <c r="J164" s="208"/>
      <c r="K164" s="208"/>
      <c r="L164" s="208"/>
      <c r="M164" s="208"/>
      <c r="N164" s="208"/>
      <c r="O164" s="208"/>
      <c r="P164" s="208"/>
      <c r="Q164" s="208"/>
      <c r="R164" s="208"/>
      <c r="S164" s="208"/>
      <c r="T164" s="72">
        <f>SUM(H164:S164)</f>
        <v>0</v>
      </c>
      <c r="U164" s="53"/>
      <c r="V164" s="123"/>
      <c r="W164" s="34"/>
      <c r="X164" s="34"/>
    </row>
    <row r="165" spans="2:24" ht="16.8" hidden="1" thickTop="1" thickBot="1" x14ac:dyDescent="0.35">
      <c r="B165" s="5"/>
      <c r="C165" s="207"/>
      <c r="D165" s="202" t="s">
        <v>208</v>
      </c>
      <c r="E165" s="475"/>
      <c r="F165" s="477"/>
      <c r="G165" s="170" t="s">
        <v>1</v>
      </c>
      <c r="H165" s="78"/>
      <c r="I165" s="208"/>
      <c r="J165" s="208"/>
      <c r="K165" s="208"/>
      <c r="L165" s="208"/>
      <c r="M165" s="208"/>
      <c r="N165" s="208"/>
      <c r="O165" s="208"/>
      <c r="P165" s="208"/>
      <c r="Q165" s="208"/>
      <c r="R165" s="208"/>
      <c r="S165" s="208"/>
      <c r="T165" s="72">
        <f t="shared" ref="T165:T188" si="18">SUM(H165:S165)</f>
        <v>0</v>
      </c>
      <c r="U165" s="53"/>
      <c r="V165" s="123"/>
      <c r="W165" s="34"/>
      <c r="X165" s="34"/>
    </row>
    <row r="166" spans="2:24" ht="16.8" hidden="1" thickTop="1" thickBot="1" x14ac:dyDescent="0.35">
      <c r="B166" s="5"/>
      <c r="C166" s="207"/>
      <c r="D166" s="202" t="s">
        <v>365</v>
      </c>
      <c r="E166" s="475"/>
      <c r="F166" s="477"/>
      <c r="G166" s="170" t="s">
        <v>1</v>
      </c>
      <c r="H166" s="78"/>
      <c r="I166" s="208"/>
      <c r="J166" s="208"/>
      <c r="K166" s="208"/>
      <c r="L166" s="208"/>
      <c r="M166" s="208"/>
      <c r="N166" s="208"/>
      <c r="O166" s="208"/>
      <c r="P166" s="208"/>
      <c r="Q166" s="208"/>
      <c r="R166" s="208"/>
      <c r="S166" s="208"/>
      <c r="T166" s="72">
        <f t="shared" si="18"/>
        <v>0</v>
      </c>
      <c r="U166" s="53"/>
      <c r="V166" s="123"/>
      <c r="W166" s="34"/>
      <c r="X166" s="34"/>
    </row>
    <row r="167" spans="2:24" ht="16.8" hidden="1" thickTop="1" thickBot="1" x14ac:dyDescent="0.35">
      <c r="B167" s="5"/>
      <c r="C167" s="207"/>
      <c r="D167" s="202" t="s">
        <v>366</v>
      </c>
      <c r="E167" s="475"/>
      <c r="F167" s="477"/>
      <c r="G167" s="170" t="s">
        <v>1</v>
      </c>
      <c r="H167" s="78"/>
      <c r="I167" s="208"/>
      <c r="J167" s="208"/>
      <c r="K167" s="208"/>
      <c r="L167" s="208"/>
      <c r="M167" s="208"/>
      <c r="N167" s="208"/>
      <c r="O167" s="208"/>
      <c r="P167" s="208"/>
      <c r="Q167" s="208"/>
      <c r="R167" s="208"/>
      <c r="S167" s="208"/>
      <c r="T167" s="72">
        <f t="shared" si="18"/>
        <v>0</v>
      </c>
      <c r="U167" s="53"/>
      <c r="V167" s="123"/>
      <c r="W167" s="34"/>
      <c r="X167" s="34"/>
    </row>
    <row r="168" spans="2:24" ht="16.8" hidden="1" thickTop="1" thickBot="1" x14ac:dyDescent="0.35">
      <c r="B168" s="5"/>
      <c r="C168" s="207"/>
      <c r="D168" s="202" t="s">
        <v>367</v>
      </c>
      <c r="E168" s="475"/>
      <c r="F168" s="477"/>
      <c r="G168" s="170" t="s">
        <v>1</v>
      </c>
      <c r="H168" s="78"/>
      <c r="I168" s="208"/>
      <c r="J168" s="208"/>
      <c r="K168" s="208"/>
      <c r="L168" s="208"/>
      <c r="M168" s="208"/>
      <c r="N168" s="208"/>
      <c r="O168" s="208"/>
      <c r="P168" s="208"/>
      <c r="Q168" s="208"/>
      <c r="R168" s="208"/>
      <c r="S168" s="208"/>
      <c r="T168" s="72">
        <f t="shared" si="18"/>
        <v>0</v>
      </c>
      <c r="U168" s="53"/>
      <c r="V168" s="123"/>
      <c r="W168" s="34"/>
      <c r="X168" s="34"/>
    </row>
    <row r="169" spans="2:24" ht="16.8" hidden="1" thickTop="1" thickBot="1" x14ac:dyDescent="0.35">
      <c r="B169" s="5"/>
      <c r="C169" s="207"/>
      <c r="D169" s="202" t="s">
        <v>368</v>
      </c>
      <c r="E169" s="475"/>
      <c r="F169" s="477"/>
      <c r="G169" s="170" t="s">
        <v>1</v>
      </c>
      <c r="H169" s="78"/>
      <c r="I169" s="208"/>
      <c r="J169" s="208"/>
      <c r="K169" s="208"/>
      <c r="L169" s="208"/>
      <c r="M169" s="208"/>
      <c r="N169" s="208"/>
      <c r="O169" s="208"/>
      <c r="P169" s="208"/>
      <c r="Q169" s="208"/>
      <c r="R169" s="208"/>
      <c r="S169" s="208"/>
      <c r="T169" s="72">
        <f t="shared" si="18"/>
        <v>0</v>
      </c>
      <c r="U169" s="53"/>
      <c r="V169" s="123"/>
      <c r="W169" s="34"/>
      <c r="X169" s="34"/>
    </row>
    <row r="170" spans="2:24" ht="16.8" hidden="1" thickTop="1" thickBot="1" x14ac:dyDescent="0.35">
      <c r="B170" s="5"/>
      <c r="C170" s="207"/>
      <c r="D170" s="202" t="s">
        <v>369</v>
      </c>
      <c r="E170" s="475"/>
      <c r="F170" s="477"/>
      <c r="G170" s="170" t="s">
        <v>1</v>
      </c>
      <c r="H170" s="78"/>
      <c r="I170" s="208"/>
      <c r="J170" s="208"/>
      <c r="K170" s="208"/>
      <c r="L170" s="208"/>
      <c r="M170" s="208"/>
      <c r="N170" s="208"/>
      <c r="O170" s="208"/>
      <c r="P170" s="208"/>
      <c r="Q170" s="208"/>
      <c r="R170" s="208"/>
      <c r="S170" s="208"/>
      <c r="T170" s="72">
        <f t="shared" si="18"/>
        <v>0</v>
      </c>
      <c r="U170" s="53"/>
      <c r="V170" s="123"/>
      <c r="W170" s="34"/>
      <c r="X170" s="34"/>
    </row>
    <row r="171" spans="2:24" ht="16.8" hidden="1" thickTop="1" thickBot="1" x14ac:dyDescent="0.35">
      <c r="B171" s="5"/>
      <c r="C171" s="207"/>
      <c r="D171" s="202" t="s">
        <v>370</v>
      </c>
      <c r="E171" s="475"/>
      <c r="F171" s="477"/>
      <c r="G171" s="170" t="s">
        <v>1</v>
      </c>
      <c r="H171" s="78"/>
      <c r="I171" s="208"/>
      <c r="J171" s="208"/>
      <c r="K171" s="208"/>
      <c r="L171" s="208"/>
      <c r="M171" s="208"/>
      <c r="N171" s="208"/>
      <c r="O171" s="208"/>
      <c r="P171" s="208"/>
      <c r="Q171" s="208"/>
      <c r="R171" s="208"/>
      <c r="S171" s="208"/>
      <c r="T171" s="72">
        <f t="shared" si="18"/>
        <v>0</v>
      </c>
      <c r="U171" s="53"/>
      <c r="V171" s="123"/>
      <c r="W171" s="34"/>
      <c r="X171" s="34"/>
    </row>
    <row r="172" spans="2:24" ht="16.8" hidden="1" thickTop="1" thickBot="1" x14ac:dyDescent="0.35">
      <c r="B172" s="5"/>
      <c r="C172" s="207"/>
      <c r="D172" s="202" t="s">
        <v>371</v>
      </c>
      <c r="E172" s="475"/>
      <c r="F172" s="477"/>
      <c r="G172" s="170" t="s">
        <v>1</v>
      </c>
      <c r="H172" s="78"/>
      <c r="I172" s="208"/>
      <c r="J172" s="208"/>
      <c r="K172" s="208"/>
      <c r="L172" s="208"/>
      <c r="M172" s="208"/>
      <c r="N172" s="208"/>
      <c r="O172" s="208"/>
      <c r="P172" s="208"/>
      <c r="Q172" s="208"/>
      <c r="R172" s="208"/>
      <c r="S172" s="208"/>
      <c r="T172" s="72">
        <f t="shared" si="18"/>
        <v>0</v>
      </c>
      <c r="U172" s="53"/>
      <c r="V172" s="123"/>
      <c r="W172" s="34"/>
      <c r="X172" s="34"/>
    </row>
    <row r="173" spans="2:24" ht="16.8" hidden="1" thickTop="1" thickBot="1" x14ac:dyDescent="0.35">
      <c r="B173" s="5"/>
      <c r="C173" s="207"/>
      <c r="D173" s="202" t="s">
        <v>372</v>
      </c>
      <c r="E173" s="475"/>
      <c r="F173" s="477"/>
      <c r="G173" s="170" t="s">
        <v>1</v>
      </c>
      <c r="H173" s="78"/>
      <c r="I173" s="208"/>
      <c r="J173" s="208"/>
      <c r="K173" s="208"/>
      <c r="L173" s="208"/>
      <c r="M173" s="208"/>
      <c r="N173" s="208"/>
      <c r="O173" s="208"/>
      <c r="P173" s="208"/>
      <c r="Q173" s="208"/>
      <c r="R173" s="208"/>
      <c r="S173" s="208"/>
      <c r="T173" s="72">
        <f t="shared" si="18"/>
        <v>0</v>
      </c>
      <c r="U173" s="53"/>
      <c r="V173" s="123"/>
      <c r="W173" s="34"/>
      <c r="X173" s="34"/>
    </row>
    <row r="174" spans="2:24" ht="16.8" hidden="1" thickTop="1" thickBot="1" x14ac:dyDescent="0.35">
      <c r="B174" s="5"/>
      <c r="C174" s="207"/>
      <c r="D174" s="202" t="s">
        <v>373</v>
      </c>
      <c r="E174" s="475"/>
      <c r="F174" s="477"/>
      <c r="G174" s="170" t="s">
        <v>1</v>
      </c>
      <c r="H174" s="78"/>
      <c r="I174" s="208"/>
      <c r="J174" s="208"/>
      <c r="K174" s="208"/>
      <c r="L174" s="208"/>
      <c r="M174" s="208"/>
      <c r="N174" s="208"/>
      <c r="O174" s="208"/>
      <c r="P174" s="208"/>
      <c r="Q174" s="208"/>
      <c r="R174" s="208"/>
      <c r="S174" s="208"/>
      <c r="T174" s="72">
        <f t="shared" si="18"/>
        <v>0</v>
      </c>
      <c r="U174" s="53"/>
      <c r="V174" s="123"/>
      <c r="W174" s="34"/>
      <c r="X174" s="34"/>
    </row>
    <row r="175" spans="2:24" ht="16.8" hidden="1" thickTop="1" thickBot="1" x14ac:dyDescent="0.35">
      <c r="B175" s="5"/>
      <c r="C175" s="207"/>
      <c r="D175" s="202" t="s">
        <v>374</v>
      </c>
      <c r="E175" s="475"/>
      <c r="F175" s="477"/>
      <c r="G175" s="170" t="s">
        <v>1</v>
      </c>
      <c r="H175" s="78"/>
      <c r="I175" s="208"/>
      <c r="J175" s="208"/>
      <c r="K175" s="208"/>
      <c r="L175" s="208"/>
      <c r="M175" s="208"/>
      <c r="N175" s="208"/>
      <c r="O175" s="208"/>
      <c r="P175" s="208"/>
      <c r="Q175" s="208"/>
      <c r="R175" s="208"/>
      <c r="S175" s="208"/>
      <c r="T175" s="72">
        <f t="shared" si="18"/>
        <v>0</v>
      </c>
      <c r="U175" s="53"/>
      <c r="V175" s="123"/>
      <c r="W175" s="34"/>
      <c r="X175" s="34"/>
    </row>
    <row r="176" spans="2:24" ht="16.8" hidden="1" thickTop="1" thickBot="1" x14ac:dyDescent="0.35">
      <c r="B176" s="5"/>
      <c r="C176" s="207"/>
      <c r="D176" s="202" t="s">
        <v>375</v>
      </c>
      <c r="E176" s="475"/>
      <c r="F176" s="477"/>
      <c r="G176" s="170" t="s">
        <v>1</v>
      </c>
      <c r="H176" s="78"/>
      <c r="I176" s="208"/>
      <c r="J176" s="208"/>
      <c r="K176" s="208"/>
      <c r="L176" s="208"/>
      <c r="M176" s="208"/>
      <c r="N176" s="208"/>
      <c r="O176" s="208"/>
      <c r="P176" s="208"/>
      <c r="Q176" s="208"/>
      <c r="R176" s="208"/>
      <c r="S176" s="208"/>
      <c r="T176" s="72">
        <f t="shared" si="18"/>
        <v>0</v>
      </c>
      <c r="U176" s="53"/>
      <c r="V176" s="123"/>
      <c r="W176" s="34"/>
      <c r="X176" s="34"/>
    </row>
    <row r="177" spans="2:24" ht="16.8" hidden="1" thickTop="1" thickBot="1" x14ac:dyDescent="0.35">
      <c r="B177" s="5"/>
      <c r="C177" s="207"/>
      <c r="D177" s="202" t="s">
        <v>376</v>
      </c>
      <c r="E177" s="475"/>
      <c r="F177" s="477"/>
      <c r="G177" s="170" t="s">
        <v>1</v>
      </c>
      <c r="H177" s="78"/>
      <c r="I177" s="208"/>
      <c r="J177" s="208"/>
      <c r="K177" s="208"/>
      <c r="L177" s="208"/>
      <c r="M177" s="208"/>
      <c r="N177" s="208"/>
      <c r="O177" s="208"/>
      <c r="P177" s="208"/>
      <c r="Q177" s="208"/>
      <c r="R177" s="208"/>
      <c r="S177" s="208"/>
      <c r="T177" s="72">
        <f t="shared" si="18"/>
        <v>0</v>
      </c>
      <c r="U177" s="53"/>
      <c r="V177" s="123"/>
      <c r="W177" s="34"/>
      <c r="X177" s="34"/>
    </row>
    <row r="178" spans="2:24" ht="16.8" hidden="1" thickTop="1" thickBot="1" x14ac:dyDescent="0.35">
      <c r="B178" s="5"/>
      <c r="C178" s="207"/>
      <c r="D178" s="202" t="s">
        <v>377</v>
      </c>
      <c r="E178" s="475"/>
      <c r="F178" s="477"/>
      <c r="G178" s="170" t="s">
        <v>1</v>
      </c>
      <c r="H178" s="78"/>
      <c r="I178" s="208"/>
      <c r="J178" s="208"/>
      <c r="K178" s="208"/>
      <c r="L178" s="208"/>
      <c r="M178" s="208"/>
      <c r="N178" s="208"/>
      <c r="O178" s="208"/>
      <c r="P178" s="208"/>
      <c r="Q178" s="208"/>
      <c r="R178" s="208"/>
      <c r="S178" s="208"/>
      <c r="T178" s="72">
        <f t="shared" si="18"/>
        <v>0</v>
      </c>
      <c r="U178" s="53"/>
      <c r="V178" s="123"/>
      <c r="W178" s="34"/>
      <c r="X178" s="34"/>
    </row>
    <row r="179" spans="2:24" ht="16.8" hidden="1" thickTop="1" thickBot="1" x14ac:dyDescent="0.35">
      <c r="B179" s="5"/>
      <c r="C179" s="207"/>
      <c r="D179" s="202" t="s">
        <v>378</v>
      </c>
      <c r="E179" s="475"/>
      <c r="F179" s="477"/>
      <c r="G179" s="170" t="s">
        <v>1</v>
      </c>
      <c r="H179" s="78"/>
      <c r="I179" s="208"/>
      <c r="J179" s="208"/>
      <c r="K179" s="208"/>
      <c r="L179" s="208"/>
      <c r="M179" s="208"/>
      <c r="N179" s="208"/>
      <c r="O179" s="208"/>
      <c r="P179" s="208"/>
      <c r="Q179" s="208"/>
      <c r="R179" s="208"/>
      <c r="S179" s="208"/>
      <c r="T179" s="72">
        <f t="shared" si="18"/>
        <v>0</v>
      </c>
      <c r="U179" s="53"/>
      <c r="V179" s="123"/>
      <c r="W179" s="34"/>
      <c r="X179" s="34"/>
    </row>
    <row r="180" spans="2:24" ht="16.8" hidden="1" thickTop="1" thickBot="1" x14ac:dyDescent="0.35">
      <c r="B180" s="5"/>
      <c r="C180" s="207"/>
      <c r="D180" s="202" t="s">
        <v>379</v>
      </c>
      <c r="E180" s="475"/>
      <c r="F180" s="477"/>
      <c r="G180" s="170" t="s">
        <v>1</v>
      </c>
      <c r="H180" s="78"/>
      <c r="I180" s="208"/>
      <c r="J180" s="208"/>
      <c r="K180" s="208"/>
      <c r="L180" s="208"/>
      <c r="M180" s="208"/>
      <c r="N180" s="208"/>
      <c r="O180" s="208"/>
      <c r="P180" s="208"/>
      <c r="Q180" s="208"/>
      <c r="R180" s="208"/>
      <c r="S180" s="208"/>
      <c r="T180" s="72">
        <f t="shared" si="18"/>
        <v>0</v>
      </c>
      <c r="U180" s="53"/>
      <c r="V180" s="123"/>
      <c r="W180" s="34"/>
      <c r="X180" s="34"/>
    </row>
    <row r="181" spans="2:24" ht="16.8" hidden="1" thickTop="1" thickBot="1" x14ac:dyDescent="0.35">
      <c r="B181" s="5"/>
      <c r="C181" s="207"/>
      <c r="D181" s="202" t="s">
        <v>380</v>
      </c>
      <c r="E181" s="475"/>
      <c r="F181" s="477"/>
      <c r="G181" s="170" t="s">
        <v>1</v>
      </c>
      <c r="H181" s="78"/>
      <c r="I181" s="208"/>
      <c r="J181" s="208"/>
      <c r="K181" s="208"/>
      <c r="L181" s="208"/>
      <c r="M181" s="208"/>
      <c r="N181" s="208"/>
      <c r="O181" s="208"/>
      <c r="P181" s="208"/>
      <c r="Q181" s="208"/>
      <c r="R181" s="208"/>
      <c r="S181" s="208"/>
      <c r="T181" s="72">
        <f t="shared" si="18"/>
        <v>0</v>
      </c>
      <c r="U181" s="53"/>
      <c r="V181" s="123"/>
      <c r="W181" s="34"/>
      <c r="X181" s="34"/>
    </row>
    <row r="182" spans="2:24" ht="16.8" hidden="1" thickTop="1" thickBot="1" x14ac:dyDescent="0.35">
      <c r="B182" s="5"/>
      <c r="C182" s="207"/>
      <c r="D182" s="202" t="s">
        <v>381</v>
      </c>
      <c r="E182" s="475"/>
      <c r="F182" s="477"/>
      <c r="G182" s="170" t="s">
        <v>1</v>
      </c>
      <c r="H182" s="78"/>
      <c r="I182" s="208"/>
      <c r="J182" s="208"/>
      <c r="K182" s="208"/>
      <c r="L182" s="208"/>
      <c r="M182" s="208"/>
      <c r="N182" s="208"/>
      <c r="O182" s="208"/>
      <c r="P182" s="208"/>
      <c r="Q182" s="208"/>
      <c r="R182" s="208"/>
      <c r="S182" s="208"/>
      <c r="T182" s="72">
        <f t="shared" si="18"/>
        <v>0</v>
      </c>
      <c r="U182" s="53"/>
      <c r="V182" s="123"/>
      <c r="W182" s="34"/>
      <c r="X182" s="34"/>
    </row>
    <row r="183" spans="2:24" ht="16.8" hidden="1" thickTop="1" thickBot="1" x14ac:dyDescent="0.35">
      <c r="B183" s="5"/>
      <c r="C183" s="207"/>
      <c r="D183" s="202" t="s">
        <v>382</v>
      </c>
      <c r="E183" s="475"/>
      <c r="F183" s="477"/>
      <c r="G183" s="170" t="s">
        <v>1</v>
      </c>
      <c r="H183" s="78"/>
      <c r="I183" s="208"/>
      <c r="J183" s="208"/>
      <c r="K183" s="208"/>
      <c r="L183" s="208"/>
      <c r="M183" s="208"/>
      <c r="N183" s="208"/>
      <c r="O183" s="208"/>
      <c r="P183" s="208"/>
      <c r="Q183" s="208"/>
      <c r="R183" s="208"/>
      <c r="S183" s="208"/>
      <c r="T183" s="72">
        <f t="shared" si="18"/>
        <v>0</v>
      </c>
      <c r="U183" s="53"/>
      <c r="V183" s="123"/>
      <c r="W183" s="34"/>
      <c r="X183" s="34"/>
    </row>
    <row r="184" spans="2:24" ht="16.8" hidden="1" thickTop="1" thickBot="1" x14ac:dyDescent="0.35">
      <c r="B184" s="5"/>
      <c r="C184" s="207"/>
      <c r="D184" s="202" t="s">
        <v>383</v>
      </c>
      <c r="E184" s="475"/>
      <c r="F184" s="477"/>
      <c r="G184" s="170" t="s">
        <v>1</v>
      </c>
      <c r="H184" s="78"/>
      <c r="I184" s="208"/>
      <c r="J184" s="208"/>
      <c r="K184" s="208"/>
      <c r="L184" s="208"/>
      <c r="M184" s="208"/>
      <c r="N184" s="208"/>
      <c r="O184" s="208"/>
      <c r="P184" s="208"/>
      <c r="Q184" s="208"/>
      <c r="R184" s="208"/>
      <c r="S184" s="208"/>
      <c r="T184" s="72">
        <f t="shared" si="18"/>
        <v>0</v>
      </c>
      <c r="U184" s="53"/>
      <c r="V184" s="123"/>
      <c r="W184" s="34"/>
      <c r="X184" s="34"/>
    </row>
    <row r="185" spans="2:24" ht="16.8" hidden="1" thickTop="1" thickBot="1" x14ac:dyDescent="0.35">
      <c r="B185" s="5"/>
      <c r="C185" s="207"/>
      <c r="D185" s="202" t="s">
        <v>384</v>
      </c>
      <c r="E185" s="475"/>
      <c r="F185" s="477"/>
      <c r="G185" s="170" t="s">
        <v>1</v>
      </c>
      <c r="H185" s="78"/>
      <c r="I185" s="208"/>
      <c r="J185" s="208"/>
      <c r="K185" s="208"/>
      <c r="L185" s="208"/>
      <c r="M185" s="208"/>
      <c r="N185" s="208"/>
      <c r="O185" s="208"/>
      <c r="P185" s="208"/>
      <c r="Q185" s="208"/>
      <c r="R185" s="208"/>
      <c r="S185" s="208"/>
      <c r="T185" s="72">
        <f t="shared" si="18"/>
        <v>0</v>
      </c>
      <c r="U185" s="53"/>
      <c r="V185" s="123"/>
      <c r="W185" s="34"/>
      <c r="X185" s="34"/>
    </row>
    <row r="186" spans="2:24" ht="16.8" hidden="1" thickTop="1" thickBot="1" x14ac:dyDescent="0.35">
      <c r="B186" s="5"/>
      <c r="C186" s="207"/>
      <c r="D186" s="202" t="s">
        <v>385</v>
      </c>
      <c r="E186" s="475"/>
      <c r="F186" s="477"/>
      <c r="G186" s="170" t="s">
        <v>1</v>
      </c>
      <c r="H186" s="78"/>
      <c r="I186" s="208"/>
      <c r="J186" s="208"/>
      <c r="K186" s="208"/>
      <c r="L186" s="208"/>
      <c r="M186" s="208"/>
      <c r="N186" s="208"/>
      <c r="O186" s="208"/>
      <c r="P186" s="208"/>
      <c r="Q186" s="208"/>
      <c r="R186" s="208"/>
      <c r="S186" s="208"/>
      <c r="T186" s="72">
        <f t="shared" si="18"/>
        <v>0</v>
      </c>
      <c r="U186" s="53"/>
      <c r="V186" s="123"/>
      <c r="W186" s="34"/>
      <c r="X186" s="34"/>
    </row>
    <row r="187" spans="2:24" ht="16.8" hidden="1" thickTop="1" thickBot="1" x14ac:dyDescent="0.35">
      <c r="B187" s="5"/>
      <c r="C187" s="207"/>
      <c r="D187" s="202" t="s">
        <v>386</v>
      </c>
      <c r="E187" s="475"/>
      <c r="F187" s="477"/>
      <c r="G187" s="170" t="s">
        <v>1</v>
      </c>
      <c r="H187" s="78"/>
      <c r="I187" s="208"/>
      <c r="J187" s="208"/>
      <c r="K187" s="208"/>
      <c r="L187" s="208"/>
      <c r="M187" s="208"/>
      <c r="N187" s="208"/>
      <c r="O187" s="208"/>
      <c r="P187" s="208"/>
      <c r="Q187" s="208"/>
      <c r="R187" s="208"/>
      <c r="S187" s="208"/>
      <c r="T187" s="72">
        <f t="shared" si="18"/>
        <v>0</v>
      </c>
      <c r="U187" s="53"/>
      <c r="V187" s="123"/>
      <c r="W187" s="34"/>
      <c r="X187" s="34"/>
    </row>
    <row r="188" spans="2:24" ht="16.8" hidden="1" thickTop="1" thickBot="1" x14ac:dyDescent="0.35">
      <c r="B188" s="5"/>
      <c r="C188" s="207"/>
      <c r="D188" s="202" t="s">
        <v>387</v>
      </c>
      <c r="E188" s="475"/>
      <c r="F188" s="477"/>
      <c r="G188" s="170" t="s">
        <v>1</v>
      </c>
      <c r="H188" s="78"/>
      <c r="I188" s="208"/>
      <c r="J188" s="208"/>
      <c r="K188" s="208"/>
      <c r="L188" s="208"/>
      <c r="M188" s="208"/>
      <c r="N188" s="208"/>
      <c r="O188" s="208"/>
      <c r="P188" s="208"/>
      <c r="Q188" s="208"/>
      <c r="R188" s="208"/>
      <c r="S188" s="208"/>
      <c r="T188" s="72">
        <f t="shared" si="18"/>
        <v>0</v>
      </c>
      <c r="U188" s="53"/>
      <c r="V188" s="123"/>
      <c r="W188" s="34"/>
      <c r="X188" s="34"/>
    </row>
    <row r="189" spans="2:24" ht="16.8" hidden="1" thickTop="1" thickBot="1" x14ac:dyDescent="0.35">
      <c r="B189" s="5"/>
      <c r="C189" s="207"/>
      <c r="D189" s="202" t="s">
        <v>388</v>
      </c>
      <c r="E189" s="475"/>
      <c r="F189" s="477"/>
      <c r="G189" s="170" t="s">
        <v>1</v>
      </c>
      <c r="H189" s="78"/>
      <c r="I189" s="208"/>
      <c r="J189" s="208"/>
      <c r="K189" s="208"/>
      <c r="L189" s="208"/>
      <c r="M189" s="208"/>
      <c r="N189" s="208"/>
      <c r="O189" s="208"/>
      <c r="P189" s="208"/>
      <c r="Q189" s="208"/>
      <c r="R189" s="208"/>
      <c r="S189" s="208"/>
      <c r="T189" s="72">
        <f t="shared" si="17"/>
        <v>0</v>
      </c>
      <c r="U189" s="53"/>
      <c r="V189" s="123"/>
      <c r="W189" s="34"/>
      <c r="X189" s="34"/>
    </row>
    <row r="190" spans="2:24" ht="16.8" hidden="1" thickTop="1" thickBot="1" x14ac:dyDescent="0.35">
      <c r="B190" s="5"/>
      <c r="C190" s="207"/>
      <c r="D190" s="202" t="s">
        <v>209</v>
      </c>
      <c r="E190" s="475"/>
      <c r="F190" s="477"/>
      <c r="G190" s="170" t="s">
        <v>1</v>
      </c>
      <c r="H190" s="78"/>
      <c r="I190" s="208"/>
      <c r="J190" s="208"/>
      <c r="K190" s="208"/>
      <c r="L190" s="208"/>
      <c r="M190" s="208"/>
      <c r="N190" s="208"/>
      <c r="O190" s="208"/>
      <c r="P190" s="208"/>
      <c r="Q190" s="208"/>
      <c r="R190" s="208"/>
      <c r="S190" s="208"/>
      <c r="T190" s="72">
        <f>SUM(H190:S190)</f>
        <v>0</v>
      </c>
      <c r="U190" s="53"/>
      <c r="V190" s="123"/>
      <c r="W190" s="34"/>
      <c r="X190" s="34"/>
    </row>
    <row r="191" spans="2:24" ht="16.8" hidden="1" thickTop="1" thickBot="1" x14ac:dyDescent="0.35">
      <c r="B191" s="5"/>
      <c r="C191" s="207"/>
      <c r="D191" s="202" t="s">
        <v>389</v>
      </c>
      <c r="E191" s="475"/>
      <c r="F191" s="477"/>
      <c r="G191" s="170" t="s">
        <v>1</v>
      </c>
      <c r="H191" s="78"/>
      <c r="I191" s="208"/>
      <c r="J191" s="208"/>
      <c r="K191" s="208"/>
      <c r="L191" s="208"/>
      <c r="M191" s="208"/>
      <c r="N191" s="208"/>
      <c r="O191" s="208"/>
      <c r="P191" s="208"/>
      <c r="Q191" s="208"/>
      <c r="R191" s="208"/>
      <c r="S191" s="208"/>
      <c r="T191" s="72">
        <f t="shared" ref="T191:T214" si="19">SUM(H191:S191)</f>
        <v>0</v>
      </c>
      <c r="U191" s="53"/>
      <c r="V191" s="123"/>
      <c r="W191" s="34"/>
      <c r="X191" s="34"/>
    </row>
    <row r="192" spans="2:24" ht="16.8" hidden="1" thickTop="1" thickBot="1" x14ac:dyDescent="0.35">
      <c r="B192" s="5"/>
      <c r="C192" s="207"/>
      <c r="D192" s="202" t="s">
        <v>390</v>
      </c>
      <c r="E192" s="475"/>
      <c r="F192" s="477"/>
      <c r="G192" s="170" t="s">
        <v>1</v>
      </c>
      <c r="H192" s="78"/>
      <c r="I192" s="208"/>
      <c r="J192" s="208"/>
      <c r="K192" s="208"/>
      <c r="L192" s="208"/>
      <c r="M192" s="208"/>
      <c r="N192" s="208"/>
      <c r="O192" s="208"/>
      <c r="P192" s="208"/>
      <c r="Q192" s="208"/>
      <c r="R192" s="208"/>
      <c r="S192" s="208"/>
      <c r="T192" s="72">
        <f t="shared" si="19"/>
        <v>0</v>
      </c>
      <c r="U192" s="53"/>
      <c r="V192" s="123"/>
      <c r="W192" s="34"/>
      <c r="X192" s="34"/>
    </row>
    <row r="193" spans="2:24" ht="16.8" hidden="1" thickTop="1" thickBot="1" x14ac:dyDescent="0.35">
      <c r="B193" s="5"/>
      <c r="C193" s="207"/>
      <c r="D193" s="202" t="s">
        <v>391</v>
      </c>
      <c r="E193" s="475"/>
      <c r="F193" s="477"/>
      <c r="G193" s="170" t="s">
        <v>1</v>
      </c>
      <c r="H193" s="78"/>
      <c r="I193" s="208"/>
      <c r="J193" s="208"/>
      <c r="K193" s="208"/>
      <c r="L193" s="208"/>
      <c r="M193" s="208"/>
      <c r="N193" s="208"/>
      <c r="O193" s="208"/>
      <c r="P193" s="208"/>
      <c r="Q193" s="208"/>
      <c r="R193" s="208"/>
      <c r="S193" s="208"/>
      <c r="T193" s="72">
        <f t="shared" si="19"/>
        <v>0</v>
      </c>
      <c r="U193" s="53"/>
      <c r="V193" s="123"/>
      <c r="W193" s="34"/>
      <c r="X193" s="34"/>
    </row>
    <row r="194" spans="2:24" ht="16.8" hidden="1" thickTop="1" thickBot="1" x14ac:dyDescent="0.35">
      <c r="B194" s="5"/>
      <c r="C194" s="207"/>
      <c r="D194" s="202" t="s">
        <v>392</v>
      </c>
      <c r="E194" s="475"/>
      <c r="F194" s="477"/>
      <c r="G194" s="170" t="s">
        <v>1</v>
      </c>
      <c r="H194" s="78"/>
      <c r="I194" s="208"/>
      <c r="J194" s="208"/>
      <c r="K194" s="208"/>
      <c r="L194" s="208"/>
      <c r="M194" s="208"/>
      <c r="N194" s="208"/>
      <c r="O194" s="208"/>
      <c r="P194" s="208"/>
      <c r="Q194" s="208"/>
      <c r="R194" s="208"/>
      <c r="S194" s="208"/>
      <c r="T194" s="72">
        <f t="shared" si="19"/>
        <v>0</v>
      </c>
      <c r="U194" s="53"/>
      <c r="V194" s="123"/>
      <c r="W194" s="34"/>
      <c r="X194" s="34"/>
    </row>
    <row r="195" spans="2:24" ht="16.8" hidden="1" thickTop="1" thickBot="1" x14ac:dyDescent="0.35">
      <c r="B195" s="5"/>
      <c r="C195" s="207"/>
      <c r="D195" s="202" t="s">
        <v>393</v>
      </c>
      <c r="E195" s="475"/>
      <c r="F195" s="477"/>
      <c r="G195" s="170" t="s">
        <v>1</v>
      </c>
      <c r="H195" s="78"/>
      <c r="I195" s="208"/>
      <c r="J195" s="208"/>
      <c r="K195" s="208"/>
      <c r="L195" s="208"/>
      <c r="M195" s="208"/>
      <c r="N195" s="208"/>
      <c r="O195" s="208"/>
      <c r="P195" s="208"/>
      <c r="Q195" s="208"/>
      <c r="R195" s="208"/>
      <c r="S195" s="208"/>
      <c r="T195" s="72">
        <f t="shared" si="19"/>
        <v>0</v>
      </c>
      <c r="U195" s="53"/>
      <c r="V195" s="123"/>
      <c r="W195" s="34"/>
      <c r="X195" s="34"/>
    </row>
    <row r="196" spans="2:24" ht="16.8" hidden="1" thickTop="1" thickBot="1" x14ac:dyDescent="0.35">
      <c r="B196" s="5"/>
      <c r="C196" s="207"/>
      <c r="D196" s="202" t="s">
        <v>394</v>
      </c>
      <c r="E196" s="475"/>
      <c r="F196" s="477"/>
      <c r="G196" s="170" t="s">
        <v>1</v>
      </c>
      <c r="H196" s="78"/>
      <c r="I196" s="208"/>
      <c r="J196" s="208"/>
      <c r="K196" s="208"/>
      <c r="L196" s="208"/>
      <c r="M196" s="208"/>
      <c r="N196" s="208"/>
      <c r="O196" s="208"/>
      <c r="P196" s="208"/>
      <c r="Q196" s="208"/>
      <c r="R196" s="208"/>
      <c r="S196" s="208"/>
      <c r="T196" s="72">
        <f t="shared" si="19"/>
        <v>0</v>
      </c>
      <c r="U196" s="53"/>
      <c r="V196" s="123"/>
      <c r="W196" s="34"/>
      <c r="X196" s="34"/>
    </row>
    <row r="197" spans="2:24" ht="16.8" hidden="1" thickTop="1" thickBot="1" x14ac:dyDescent="0.35">
      <c r="B197" s="5"/>
      <c r="C197" s="207"/>
      <c r="D197" s="202" t="s">
        <v>395</v>
      </c>
      <c r="E197" s="475"/>
      <c r="F197" s="477"/>
      <c r="G197" s="170" t="s">
        <v>1</v>
      </c>
      <c r="H197" s="78"/>
      <c r="I197" s="208"/>
      <c r="J197" s="208"/>
      <c r="K197" s="208"/>
      <c r="L197" s="208"/>
      <c r="M197" s="208"/>
      <c r="N197" s="208"/>
      <c r="O197" s="208"/>
      <c r="P197" s="208"/>
      <c r="Q197" s="208"/>
      <c r="R197" s="208"/>
      <c r="S197" s="208"/>
      <c r="T197" s="72">
        <f t="shared" si="19"/>
        <v>0</v>
      </c>
      <c r="U197" s="53"/>
      <c r="V197" s="123"/>
      <c r="W197" s="34"/>
      <c r="X197" s="34"/>
    </row>
    <row r="198" spans="2:24" ht="16.8" hidden="1" thickTop="1" thickBot="1" x14ac:dyDescent="0.35">
      <c r="B198" s="5"/>
      <c r="C198" s="207"/>
      <c r="D198" s="202" t="s">
        <v>396</v>
      </c>
      <c r="E198" s="475"/>
      <c r="F198" s="477"/>
      <c r="G198" s="170" t="s">
        <v>1</v>
      </c>
      <c r="H198" s="78"/>
      <c r="I198" s="208"/>
      <c r="J198" s="208"/>
      <c r="K198" s="208"/>
      <c r="L198" s="208"/>
      <c r="M198" s="208"/>
      <c r="N198" s="208"/>
      <c r="O198" s="208"/>
      <c r="P198" s="208"/>
      <c r="Q198" s="208"/>
      <c r="R198" s="208"/>
      <c r="S198" s="208"/>
      <c r="T198" s="72">
        <f t="shared" si="19"/>
        <v>0</v>
      </c>
      <c r="U198" s="53"/>
      <c r="V198" s="123"/>
      <c r="W198" s="34"/>
      <c r="X198" s="34"/>
    </row>
    <row r="199" spans="2:24" ht="16.8" hidden="1" thickTop="1" thickBot="1" x14ac:dyDescent="0.35">
      <c r="B199" s="5"/>
      <c r="C199" s="207"/>
      <c r="D199" s="202" t="s">
        <v>397</v>
      </c>
      <c r="E199" s="475"/>
      <c r="F199" s="477"/>
      <c r="G199" s="170" t="s">
        <v>1</v>
      </c>
      <c r="H199" s="78"/>
      <c r="I199" s="208"/>
      <c r="J199" s="208"/>
      <c r="K199" s="208"/>
      <c r="L199" s="208"/>
      <c r="M199" s="208"/>
      <c r="N199" s="208"/>
      <c r="O199" s="208"/>
      <c r="P199" s="208"/>
      <c r="Q199" s="208"/>
      <c r="R199" s="208"/>
      <c r="S199" s="208"/>
      <c r="T199" s="72">
        <f t="shared" si="19"/>
        <v>0</v>
      </c>
      <c r="U199" s="53"/>
      <c r="V199" s="123"/>
      <c r="W199" s="34"/>
      <c r="X199" s="34"/>
    </row>
    <row r="200" spans="2:24" ht="16.8" hidden="1" thickTop="1" thickBot="1" x14ac:dyDescent="0.35">
      <c r="B200" s="5"/>
      <c r="C200" s="207"/>
      <c r="D200" s="202" t="s">
        <v>398</v>
      </c>
      <c r="E200" s="475"/>
      <c r="F200" s="477"/>
      <c r="G200" s="170" t="s">
        <v>1</v>
      </c>
      <c r="H200" s="78"/>
      <c r="I200" s="208"/>
      <c r="J200" s="208"/>
      <c r="K200" s="208"/>
      <c r="L200" s="208"/>
      <c r="M200" s="208"/>
      <c r="N200" s="208"/>
      <c r="O200" s="208"/>
      <c r="P200" s="208"/>
      <c r="Q200" s="208"/>
      <c r="R200" s="208"/>
      <c r="S200" s="208"/>
      <c r="T200" s="72">
        <f t="shared" si="19"/>
        <v>0</v>
      </c>
      <c r="U200" s="53"/>
      <c r="V200" s="123"/>
      <c r="W200" s="34"/>
      <c r="X200" s="34"/>
    </row>
    <row r="201" spans="2:24" ht="16.8" hidden="1" thickTop="1" thickBot="1" x14ac:dyDescent="0.35">
      <c r="B201" s="5"/>
      <c r="C201" s="207"/>
      <c r="D201" s="202" t="s">
        <v>399</v>
      </c>
      <c r="E201" s="475"/>
      <c r="F201" s="477"/>
      <c r="G201" s="170" t="s">
        <v>1</v>
      </c>
      <c r="H201" s="78"/>
      <c r="I201" s="208"/>
      <c r="J201" s="208"/>
      <c r="K201" s="208"/>
      <c r="L201" s="208"/>
      <c r="M201" s="208"/>
      <c r="N201" s="208"/>
      <c r="O201" s="208"/>
      <c r="P201" s="208"/>
      <c r="Q201" s="208"/>
      <c r="R201" s="208"/>
      <c r="S201" s="208"/>
      <c r="T201" s="72">
        <f t="shared" si="19"/>
        <v>0</v>
      </c>
      <c r="U201" s="53"/>
      <c r="V201" s="123"/>
      <c r="W201" s="34"/>
      <c r="X201" s="34"/>
    </row>
    <row r="202" spans="2:24" ht="16.8" hidden="1" thickTop="1" thickBot="1" x14ac:dyDescent="0.35">
      <c r="B202" s="5"/>
      <c r="C202" s="207"/>
      <c r="D202" s="202" t="s">
        <v>400</v>
      </c>
      <c r="E202" s="475"/>
      <c r="F202" s="477"/>
      <c r="G202" s="170" t="s">
        <v>1</v>
      </c>
      <c r="H202" s="78"/>
      <c r="I202" s="208"/>
      <c r="J202" s="208"/>
      <c r="K202" s="208"/>
      <c r="L202" s="208"/>
      <c r="M202" s="208"/>
      <c r="N202" s="208"/>
      <c r="O202" s="208"/>
      <c r="P202" s="208"/>
      <c r="Q202" s="208"/>
      <c r="R202" s="208"/>
      <c r="S202" s="208"/>
      <c r="T202" s="72">
        <f t="shared" si="19"/>
        <v>0</v>
      </c>
      <c r="U202" s="53"/>
      <c r="V202" s="123"/>
      <c r="W202" s="34"/>
      <c r="X202" s="34"/>
    </row>
    <row r="203" spans="2:24" ht="16.8" hidden="1" thickTop="1" thickBot="1" x14ac:dyDescent="0.35">
      <c r="B203" s="5"/>
      <c r="C203" s="207"/>
      <c r="D203" s="202" t="s">
        <v>401</v>
      </c>
      <c r="E203" s="475"/>
      <c r="F203" s="477"/>
      <c r="G203" s="170" t="s">
        <v>1</v>
      </c>
      <c r="H203" s="78"/>
      <c r="I203" s="208"/>
      <c r="J203" s="208"/>
      <c r="K203" s="208"/>
      <c r="L203" s="208"/>
      <c r="M203" s="208"/>
      <c r="N203" s="208"/>
      <c r="O203" s="208"/>
      <c r="P203" s="208"/>
      <c r="Q203" s="208"/>
      <c r="R203" s="208"/>
      <c r="S203" s="208"/>
      <c r="T203" s="72">
        <f t="shared" si="19"/>
        <v>0</v>
      </c>
      <c r="U203" s="53"/>
      <c r="V203" s="123"/>
      <c r="W203" s="34"/>
      <c r="X203" s="34"/>
    </row>
    <row r="204" spans="2:24" ht="16.8" hidden="1" thickTop="1" thickBot="1" x14ac:dyDescent="0.35">
      <c r="B204" s="5"/>
      <c r="C204" s="207"/>
      <c r="D204" s="202" t="s">
        <v>402</v>
      </c>
      <c r="E204" s="475"/>
      <c r="F204" s="477"/>
      <c r="G204" s="170" t="s">
        <v>1</v>
      </c>
      <c r="H204" s="78"/>
      <c r="I204" s="208"/>
      <c r="J204" s="208"/>
      <c r="K204" s="208"/>
      <c r="L204" s="208"/>
      <c r="M204" s="208"/>
      <c r="N204" s="208"/>
      <c r="O204" s="208"/>
      <c r="P204" s="208"/>
      <c r="Q204" s="208"/>
      <c r="R204" s="208"/>
      <c r="S204" s="208"/>
      <c r="T204" s="72">
        <f t="shared" si="19"/>
        <v>0</v>
      </c>
      <c r="U204" s="53"/>
      <c r="V204" s="123"/>
      <c r="W204" s="34"/>
      <c r="X204" s="34"/>
    </row>
    <row r="205" spans="2:24" ht="16.8" hidden="1" thickTop="1" thickBot="1" x14ac:dyDescent="0.35">
      <c r="B205" s="5"/>
      <c r="C205" s="207"/>
      <c r="D205" s="202" t="s">
        <v>403</v>
      </c>
      <c r="E205" s="475"/>
      <c r="F205" s="477"/>
      <c r="G205" s="170" t="s">
        <v>1</v>
      </c>
      <c r="H205" s="78"/>
      <c r="I205" s="208"/>
      <c r="J205" s="208"/>
      <c r="K205" s="208"/>
      <c r="L205" s="208"/>
      <c r="M205" s="208"/>
      <c r="N205" s="208"/>
      <c r="O205" s="208"/>
      <c r="P205" s="208"/>
      <c r="Q205" s="208"/>
      <c r="R205" s="208"/>
      <c r="S205" s="208"/>
      <c r="T205" s="72">
        <f t="shared" si="19"/>
        <v>0</v>
      </c>
      <c r="U205" s="53"/>
      <c r="V205" s="123"/>
      <c r="W205" s="34"/>
      <c r="X205" s="34"/>
    </row>
    <row r="206" spans="2:24" ht="16.8" hidden="1" thickTop="1" thickBot="1" x14ac:dyDescent="0.35">
      <c r="B206" s="5"/>
      <c r="C206" s="207"/>
      <c r="D206" s="202" t="s">
        <v>404</v>
      </c>
      <c r="E206" s="475"/>
      <c r="F206" s="477"/>
      <c r="G206" s="170" t="s">
        <v>1</v>
      </c>
      <c r="H206" s="78"/>
      <c r="I206" s="208"/>
      <c r="J206" s="208"/>
      <c r="K206" s="208"/>
      <c r="L206" s="208"/>
      <c r="M206" s="208"/>
      <c r="N206" s="208"/>
      <c r="O206" s="208"/>
      <c r="P206" s="208"/>
      <c r="Q206" s="208"/>
      <c r="R206" s="208"/>
      <c r="S206" s="208"/>
      <c r="T206" s="72">
        <f t="shared" si="19"/>
        <v>0</v>
      </c>
      <c r="U206" s="53"/>
      <c r="V206" s="123"/>
      <c r="W206" s="34"/>
      <c r="X206" s="34"/>
    </row>
    <row r="207" spans="2:24" ht="16.8" hidden="1" thickTop="1" thickBot="1" x14ac:dyDescent="0.35">
      <c r="B207" s="5"/>
      <c r="C207" s="207"/>
      <c r="D207" s="202" t="s">
        <v>405</v>
      </c>
      <c r="E207" s="475"/>
      <c r="F207" s="477"/>
      <c r="G207" s="170" t="s">
        <v>1</v>
      </c>
      <c r="H207" s="78"/>
      <c r="I207" s="208"/>
      <c r="J207" s="208"/>
      <c r="K207" s="208"/>
      <c r="L207" s="208"/>
      <c r="M207" s="208"/>
      <c r="N207" s="208"/>
      <c r="O207" s="208"/>
      <c r="P207" s="208"/>
      <c r="Q207" s="208"/>
      <c r="R207" s="208"/>
      <c r="S207" s="208"/>
      <c r="T207" s="72">
        <f t="shared" si="19"/>
        <v>0</v>
      </c>
      <c r="U207" s="53"/>
      <c r="V207" s="123"/>
      <c r="W207" s="34"/>
      <c r="X207" s="34"/>
    </row>
    <row r="208" spans="2:24" ht="16.8" hidden="1" thickTop="1" thickBot="1" x14ac:dyDescent="0.35">
      <c r="B208" s="5"/>
      <c r="C208" s="207"/>
      <c r="D208" s="202" t="s">
        <v>406</v>
      </c>
      <c r="E208" s="475"/>
      <c r="F208" s="477"/>
      <c r="G208" s="170" t="s">
        <v>1</v>
      </c>
      <c r="H208" s="78"/>
      <c r="I208" s="208"/>
      <c r="J208" s="208"/>
      <c r="K208" s="208"/>
      <c r="L208" s="208"/>
      <c r="M208" s="208"/>
      <c r="N208" s="208"/>
      <c r="O208" s="208"/>
      <c r="P208" s="208"/>
      <c r="Q208" s="208"/>
      <c r="R208" s="208"/>
      <c r="S208" s="208"/>
      <c r="T208" s="72">
        <f t="shared" si="19"/>
        <v>0</v>
      </c>
      <c r="U208" s="53"/>
      <c r="V208" s="123"/>
      <c r="W208" s="34"/>
      <c r="X208" s="34"/>
    </row>
    <row r="209" spans="2:24" ht="16.8" hidden="1" thickTop="1" thickBot="1" x14ac:dyDescent="0.35">
      <c r="B209" s="5"/>
      <c r="C209" s="207"/>
      <c r="D209" s="202" t="s">
        <v>407</v>
      </c>
      <c r="E209" s="475"/>
      <c r="F209" s="477"/>
      <c r="G209" s="170" t="s">
        <v>1</v>
      </c>
      <c r="H209" s="78"/>
      <c r="I209" s="208"/>
      <c r="J209" s="208"/>
      <c r="K209" s="208"/>
      <c r="L209" s="208"/>
      <c r="M209" s="208"/>
      <c r="N209" s="208"/>
      <c r="O209" s="208"/>
      <c r="P209" s="208"/>
      <c r="Q209" s="208"/>
      <c r="R209" s="208"/>
      <c r="S209" s="208"/>
      <c r="T209" s="72">
        <f t="shared" si="19"/>
        <v>0</v>
      </c>
      <c r="U209" s="53"/>
      <c r="V209" s="123"/>
      <c r="W209" s="34"/>
      <c r="X209" s="34"/>
    </row>
    <row r="210" spans="2:24" ht="16.8" hidden="1" thickTop="1" thickBot="1" x14ac:dyDescent="0.35">
      <c r="B210" s="5"/>
      <c r="C210" s="207"/>
      <c r="D210" s="202" t="s">
        <v>408</v>
      </c>
      <c r="E210" s="475"/>
      <c r="F210" s="477"/>
      <c r="G210" s="170" t="s">
        <v>1</v>
      </c>
      <c r="H210" s="78"/>
      <c r="I210" s="208"/>
      <c r="J210" s="208"/>
      <c r="K210" s="208"/>
      <c r="L210" s="208"/>
      <c r="M210" s="208"/>
      <c r="N210" s="208"/>
      <c r="O210" s="208"/>
      <c r="P210" s="208"/>
      <c r="Q210" s="208"/>
      <c r="R210" s="208"/>
      <c r="S210" s="208"/>
      <c r="T210" s="72">
        <f t="shared" si="19"/>
        <v>0</v>
      </c>
      <c r="U210" s="53"/>
      <c r="V210" s="123"/>
      <c r="W210" s="34"/>
      <c r="X210" s="34"/>
    </row>
    <row r="211" spans="2:24" ht="16.8" hidden="1" thickTop="1" thickBot="1" x14ac:dyDescent="0.35">
      <c r="B211" s="5"/>
      <c r="C211" s="207"/>
      <c r="D211" s="202" t="s">
        <v>409</v>
      </c>
      <c r="E211" s="475"/>
      <c r="F211" s="477"/>
      <c r="G211" s="170" t="s">
        <v>1</v>
      </c>
      <c r="H211" s="78"/>
      <c r="I211" s="208"/>
      <c r="J211" s="208"/>
      <c r="K211" s="208"/>
      <c r="L211" s="208"/>
      <c r="M211" s="208"/>
      <c r="N211" s="208"/>
      <c r="O211" s="208"/>
      <c r="P211" s="208"/>
      <c r="Q211" s="208"/>
      <c r="R211" s="208"/>
      <c r="S211" s="208"/>
      <c r="T211" s="72">
        <f t="shared" si="19"/>
        <v>0</v>
      </c>
      <c r="U211" s="53"/>
      <c r="V211" s="123"/>
      <c r="W211" s="34"/>
      <c r="X211" s="34"/>
    </row>
    <row r="212" spans="2:24" ht="16.8" hidden="1" thickTop="1" thickBot="1" x14ac:dyDescent="0.35">
      <c r="B212" s="5"/>
      <c r="C212" s="207"/>
      <c r="D212" s="202" t="s">
        <v>410</v>
      </c>
      <c r="E212" s="475"/>
      <c r="F212" s="477"/>
      <c r="G212" s="170" t="s">
        <v>1</v>
      </c>
      <c r="H212" s="78"/>
      <c r="I212" s="208"/>
      <c r="J212" s="208"/>
      <c r="K212" s="208"/>
      <c r="L212" s="208"/>
      <c r="M212" s="208"/>
      <c r="N212" s="208"/>
      <c r="O212" s="208"/>
      <c r="P212" s="208"/>
      <c r="Q212" s="208"/>
      <c r="R212" s="208"/>
      <c r="S212" s="208"/>
      <c r="T212" s="72">
        <f t="shared" si="19"/>
        <v>0</v>
      </c>
      <c r="U212" s="53"/>
      <c r="V212" s="123"/>
      <c r="W212" s="34"/>
      <c r="X212" s="34"/>
    </row>
    <row r="213" spans="2:24" ht="16.8" hidden="1" thickTop="1" thickBot="1" x14ac:dyDescent="0.35">
      <c r="B213" s="5"/>
      <c r="C213" s="207"/>
      <c r="D213" s="202" t="s">
        <v>411</v>
      </c>
      <c r="E213" s="475"/>
      <c r="F213" s="477"/>
      <c r="G213" s="170" t="s">
        <v>1</v>
      </c>
      <c r="H213" s="78"/>
      <c r="I213" s="208"/>
      <c r="J213" s="208"/>
      <c r="K213" s="208"/>
      <c r="L213" s="208"/>
      <c r="M213" s="208"/>
      <c r="N213" s="208"/>
      <c r="O213" s="208"/>
      <c r="P213" s="208"/>
      <c r="Q213" s="208"/>
      <c r="R213" s="208"/>
      <c r="S213" s="208"/>
      <c r="T213" s="72">
        <f t="shared" si="19"/>
        <v>0</v>
      </c>
      <c r="U213" s="53"/>
      <c r="V213" s="123"/>
      <c r="W213" s="34"/>
      <c r="X213" s="34"/>
    </row>
    <row r="214" spans="2:24" ht="16.8" hidden="1" thickTop="1" thickBot="1" x14ac:dyDescent="0.35">
      <c r="B214" s="5"/>
      <c r="C214" s="207"/>
      <c r="D214" s="202" t="s">
        <v>412</v>
      </c>
      <c r="E214" s="475"/>
      <c r="F214" s="477"/>
      <c r="G214" s="170" t="s">
        <v>1</v>
      </c>
      <c r="H214" s="78"/>
      <c r="I214" s="208"/>
      <c r="J214" s="208"/>
      <c r="K214" s="208"/>
      <c r="L214" s="208"/>
      <c r="M214" s="208"/>
      <c r="N214" s="208"/>
      <c r="O214" s="208"/>
      <c r="P214" s="208"/>
      <c r="Q214" s="208"/>
      <c r="R214" s="208"/>
      <c r="S214" s="208"/>
      <c r="T214" s="72">
        <f t="shared" si="19"/>
        <v>0</v>
      </c>
      <c r="U214" s="53"/>
      <c r="V214" s="123"/>
      <c r="W214" s="34"/>
      <c r="X214" s="34"/>
    </row>
    <row r="215" spans="2:24" ht="16.8" thickTop="1" thickBot="1" x14ac:dyDescent="0.35">
      <c r="B215" s="5"/>
      <c r="C215" s="209" t="s">
        <v>173</v>
      </c>
      <c r="D215" s="468" t="s">
        <v>170</v>
      </c>
      <c r="E215" s="469"/>
      <c r="F215" s="470"/>
      <c r="G215" s="170" t="s">
        <v>1</v>
      </c>
      <c r="H215" s="78"/>
      <c r="I215" s="208"/>
      <c r="J215" s="208"/>
      <c r="K215" s="208"/>
      <c r="L215" s="208"/>
      <c r="M215" s="208"/>
      <c r="N215" s="208"/>
      <c r="O215" s="208"/>
      <c r="P215" s="208"/>
      <c r="Q215" s="208"/>
      <c r="R215" s="208"/>
      <c r="S215" s="208"/>
      <c r="T215" s="72">
        <f t="shared" si="2"/>
        <v>0</v>
      </c>
      <c r="U215" s="53"/>
      <c r="V215" s="123"/>
      <c r="W215" s="34"/>
      <c r="X215" s="34"/>
    </row>
    <row r="216" spans="2:24" ht="16.8" thickTop="1" thickBot="1" x14ac:dyDescent="0.35">
      <c r="B216" s="5"/>
      <c r="C216" s="209" t="s">
        <v>174</v>
      </c>
      <c r="D216" s="468" t="s">
        <v>171</v>
      </c>
      <c r="E216" s="469"/>
      <c r="F216" s="470"/>
      <c r="G216" s="170" t="s">
        <v>1</v>
      </c>
      <c r="H216" s="78"/>
      <c r="I216" s="208"/>
      <c r="J216" s="208"/>
      <c r="K216" s="208"/>
      <c r="L216" s="208"/>
      <c r="M216" s="208"/>
      <c r="N216" s="208"/>
      <c r="O216" s="208"/>
      <c r="P216" s="208"/>
      <c r="Q216" s="208"/>
      <c r="R216" s="208"/>
      <c r="S216" s="208"/>
      <c r="T216" s="72">
        <f t="shared" si="2"/>
        <v>0</v>
      </c>
      <c r="U216" s="53"/>
      <c r="V216" s="123"/>
      <c r="W216" s="34"/>
      <c r="X216" s="34"/>
    </row>
    <row r="217" spans="2:24" ht="16.8" thickTop="1" thickBot="1" x14ac:dyDescent="0.35">
      <c r="B217" s="5"/>
      <c r="C217" s="209" t="s">
        <v>175</v>
      </c>
      <c r="D217" s="468" t="s">
        <v>200</v>
      </c>
      <c r="E217" s="469"/>
      <c r="F217" s="470"/>
      <c r="G217" s="170" t="s">
        <v>1</v>
      </c>
      <c r="H217" s="79">
        <f>SUM(H218:H221)</f>
        <v>0</v>
      </c>
      <c r="I217" s="296">
        <f t="shared" ref="I217:T217" si="20">SUM(I218:I221)</f>
        <v>0</v>
      </c>
      <c r="J217" s="296">
        <f t="shared" si="20"/>
        <v>0</v>
      </c>
      <c r="K217" s="296">
        <f t="shared" si="20"/>
        <v>0</v>
      </c>
      <c r="L217" s="296">
        <f t="shared" si="20"/>
        <v>0</v>
      </c>
      <c r="M217" s="296">
        <f t="shared" si="20"/>
        <v>0</v>
      </c>
      <c r="N217" s="296">
        <f t="shared" si="20"/>
        <v>0</v>
      </c>
      <c r="O217" s="296">
        <f t="shared" si="20"/>
        <v>0</v>
      </c>
      <c r="P217" s="296">
        <f t="shared" si="20"/>
        <v>0</v>
      </c>
      <c r="Q217" s="296">
        <f t="shared" si="20"/>
        <v>0</v>
      </c>
      <c r="R217" s="296">
        <f t="shared" si="20"/>
        <v>0</v>
      </c>
      <c r="S217" s="296">
        <f t="shared" si="20"/>
        <v>0</v>
      </c>
      <c r="T217" s="297">
        <f t="shared" si="20"/>
        <v>0</v>
      </c>
      <c r="U217" s="53"/>
      <c r="V217" s="123"/>
      <c r="W217" s="34"/>
      <c r="X217" s="34"/>
    </row>
    <row r="218" spans="2:24" ht="16.8" thickTop="1" thickBot="1" x14ac:dyDescent="0.35">
      <c r="B218" s="5"/>
      <c r="C218" s="207"/>
      <c r="D218" s="202" t="s">
        <v>176</v>
      </c>
      <c r="E218" s="468" t="s">
        <v>167</v>
      </c>
      <c r="F218" s="470"/>
      <c r="G218" s="170" t="s">
        <v>1</v>
      </c>
      <c r="H218" s="78"/>
      <c r="I218" s="208"/>
      <c r="J218" s="208"/>
      <c r="K218" s="208"/>
      <c r="L218" s="208"/>
      <c r="M218" s="208"/>
      <c r="N218" s="208"/>
      <c r="O218" s="208"/>
      <c r="P218" s="208"/>
      <c r="Q218" s="208"/>
      <c r="R218" s="208"/>
      <c r="S218" s="208"/>
      <c r="T218" s="72">
        <f>SUM(H218:S218)</f>
        <v>0</v>
      </c>
      <c r="U218" s="53"/>
      <c r="V218" s="123"/>
      <c r="W218" s="34"/>
      <c r="X218" s="34"/>
    </row>
    <row r="219" spans="2:24" ht="16.8" thickTop="1" thickBot="1" x14ac:dyDescent="0.35">
      <c r="B219" s="5"/>
      <c r="C219" s="207"/>
      <c r="D219" s="202" t="s">
        <v>177</v>
      </c>
      <c r="E219" s="468" t="s">
        <v>168</v>
      </c>
      <c r="F219" s="470"/>
      <c r="G219" s="170" t="s">
        <v>1</v>
      </c>
      <c r="H219" s="78"/>
      <c r="I219" s="208"/>
      <c r="J219" s="208"/>
      <c r="K219" s="208"/>
      <c r="L219" s="208"/>
      <c r="M219" s="208"/>
      <c r="N219" s="208"/>
      <c r="O219" s="208"/>
      <c r="P219" s="208"/>
      <c r="Q219" s="208"/>
      <c r="R219" s="208"/>
      <c r="S219" s="208"/>
      <c r="T219" s="72">
        <f t="shared" ref="T219:T221" si="21">SUM(H219:S219)</f>
        <v>0</v>
      </c>
      <c r="U219" s="53"/>
      <c r="V219" s="123"/>
      <c r="W219" s="34"/>
      <c r="X219" s="34"/>
    </row>
    <row r="220" spans="2:24" ht="16.8" thickTop="1" thickBot="1" x14ac:dyDescent="0.35">
      <c r="B220" s="5"/>
      <c r="C220" s="207"/>
      <c r="D220" s="202" t="s">
        <v>178</v>
      </c>
      <c r="E220" s="468" t="s">
        <v>169</v>
      </c>
      <c r="F220" s="470"/>
      <c r="G220" s="170" t="s">
        <v>1</v>
      </c>
      <c r="H220" s="78"/>
      <c r="I220" s="208"/>
      <c r="J220" s="208"/>
      <c r="K220" s="208"/>
      <c r="L220" s="208"/>
      <c r="M220" s="208"/>
      <c r="N220" s="208"/>
      <c r="O220" s="208"/>
      <c r="P220" s="208"/>
      <c r="Q220" s="208"/>
      <c r="R220" s="208"/>
      <c r="S220" s="208"/>
      <c r="T220" s="72">
        <f t="shared" si="21"/>
        <v>0</v>
      </c>
      <c r="U220" s="53"/>
      <c r="V220" s="123"/>
      <c r="W220" s="34"/>
      <c r="X220" s="34"/>
    </row>
    <row r="221" spans="2:24" ht="16.8" thickTop="1" thickBot="1" x14ac:dyDescent="0.35">
      <c r="B221" s="5"/>
      <c r="C221" s="207"/>
      <c r="D221" s="202" t="s">
        <v>179</v>
      </c>
      <c r="E221" s="468" t="s">
        <v>198</v>
      </c>
      <c r="F221" s="470"/>
      <c r="G221" s="170" t="s">
        <v>1</v>
      </c>
      <c r="H221" s="78"/>
      <c r="I221" s="208"/>
      <c r="J221" s="208"/>
      <c r="K221" s="208"/>
      <c r="L221" s="208"/>
      <c r="M221" s="208"/>
      <c r="N221" s="208"/>
      <c r="O221" s="208"/>
      <c r="P221" s="208"/>
      <c r="Q221" s="208"/>
      <c r="R221" s="208"/>
      <c r="S221" s="208"/>
      <c r="T221" s="72">
        <f t="shared" si="21"/>
        <v>0</v>
      </c>
      <c r="U221" s="53"/>
      <c r="V221" s="123"/>
      <c r="W221" s="34"/>
      <c r="X221" s="34"/>
    </row>
    <row r="222" spans="2:24" ht="19.2" thickTop="1" thickBot="1" x14ac:dyDescent="0.35">
      <c r="B222" s="5"/>
      <c r="C222" s="454" t="s">
        <v>96</v>
      </c>
      <c r="D222" s="471"/>
      <c r="E222" s="471"/>
      <c r="F222" s="472"/>
      <c r="G222" s="172" t="s">
        <v>97</v>
      </c>
      <c r="H222" s="130">
        <v>0</v>
      </c>
      <c r="I222" s="68">
        <v>0</v>
      </c>
      <c r="J222" s="68">
        <v>0</v>
      </c>
      <c r="K222" s="68">
        <v>0</v>
      </c>
      <c r="L222" s="68">
        <v>0</v>
      </c>
      <c r="M222" s="68">
        <v>0</v>
      </c>
      <c r="N222" s="68">
        <v>0</v>
      </c>
      <c r="O222" s="68">
        <v>0</v>
      </c>
      <c r="P222" s="68">
        <v>0</v>
      </c>
      <c r="Q222" s="68">
        <v>0</v>
      </c>
      <c r="R222" s="68">
        <v>0</v>
      </c>
      <c r="S222" s="68">
        <v>0</v>
      </c>
      <c r="T222" s="72">
        <v>0</v>
      </c>
      <c r="U222" s="53"/>
    </row>
    <row r="223" spans="2:24" ht="16.8" thickTop="1" thickBot="1" x14ac:dyDescent="0.35">
      <c r="B223" s="5"/>
      <c r="C223" s="455" t="s">
        <v>109</v>
      </c>
      <c r="D223" s="473"/>
      <c r="E223" s="473"/>
      <c r="F223" s="474"/>
      <c r="G223" s="165" t="s">
        <v>1</v>
      </c>
      <c r="H223" s="131">
        <v>0</v>
      </c>
      <c r="I223" s="28">
        <v>0</v>
      </c>
      <c r="J223" s="28">
        <v>0</v>
      </c>
      <c r="K223" s="28">
        <v>0</v>
      </c>
      <c r="L223" s="28">
        <v>0</v>
      </c>
      <c r="M223" s="28">
        <v>0</v>
      </c>
      <c r="N223" s="28">
        <v>0</v>
      </c>
      <c r="O223" s="28">
        <v>0</v>
      </c>
      <c r="P223" s="28">
        <v>0</v>
      </c>
      <c r="Q223" s="28">
        <v>0</v>
      </c>
      <c r="R223" s="28">
        <v>0</v>
      </c>
      <c r="S223" s="28">
        <v>0</v>
      </c>
      <c r="T223" s="64">
        <v>0</v>
      </c>
      <c r="U223" s="53"/>
    </row>
    <row r="224" spans="2:24" ht="16.8" thickTop="1" thickBot="1" x14ac:dyDescent="0.35">
      <c r="B224" s="5"/>
      <c r="C224" s="9"/>
      <c r="D224" s="205"/>
      <c r="E224" s="9"/>
      <c r="F224" s="9"/>
      <c r="G224" s="10"/>
      <c r="H224" s="132"/>
      <c r="I224" s="11"/>
      <c r="J224" s="210"/>
      <c r="K224" s="11"/>
      <c r="L224" s="11"/>
      <c r="M224" s="11"/>
      <c r="N224" s="11"/>
      <c r="O224" s="11"/>
      <c r="P224" s="11"/>
      <c r="Q224" s="11"/>
      <c r="R224" s="11"/>
      <c r="S224" s="11"/>
      <c r="T224" s="11"/>
      <c r="U224" s="5"/>
    </row>
    <row r="225" spans="2:21" ht="32.4" thickTop="1" thickBot="1" x14ac:dyDescent="0.35">
      <c r="B225" s="5"/>
      <c r="C225" s="405" t="s">
        <v>122</v>
      </c>
      <c r="D225" s="467"/>
      <c r="E225" s="467"/>
      <c r="F225" s="467"/>
      <c r="G225" s="406"/>
      <c r="H225" s="70" t="s">
        <v>58</v>
      </c>
      <c r="I225" s="70" t="s">
        <v>59</v>
      </c>
      <c r="J225" s="70" t="s">
        <v>60</v>
      </c>
      <c r="K225" s="70" t="s">
        <v>61</v>
      </c>
      <c r="L225" s="70" t="s">
        <v>62</v>
      </c>
      <c r="M225" s="70" t="s">
        <v>63</v>
      </c>
      <c r="N225" s="70" t="s">
        <v>64</v>
      </c>
      <c r="O225" s="70" t="s">
        <v>65</v>
      </c>
      <c r="P225" s="70" t="s">
        <v>66</v>
      </c>
      <c r="Q225" s="70" t="s">
        <v>67</v>
      </c>
      <c r="R225" s="70" t="s">
        <v>68</v>
      </c>
      <c r="S225" s="70" t="s">
        <v>69</v>
      </c>
      <c r="T225" s="71" t="s">
        <v>81</v>
      </c>
      <c r="U225" s="5"/>
    </row>
    <row r="226" spans="2:21" ht="16.8" thickTop="1" thickBot="1" x14ac:dyDescent="0.35">
      <c r="B226" s="5"/>
      <c r="C226" s="442" t="s">
        <v>100</v>
      </c>
      <c r="D226" s="461"/>
      <c r="E226" s="461"/>
      <c r="F226" s="462"/>
      <c r="G226" s="170" t="s">
        <v>1</v>
      </c>
      <c r="H226" s="130">
        <f>SUM(H227,H228,H229,H230,H231,H232,H233,H234,H235,H236,H237,H238,H239,H240,H241)</f>
        <v>0</v>
      </c>
      <c r="I226" s="130">
        <f t="shared" ref="I226:T226" si="22">SUM(I227,I228,I229,I230,I231,I232,I233,I234,I235,I236,I237,I238,I239,I240,I241)</f>
        <v>0</v>
      </c>
      <c r="J226" s="130">
        <f t="shared" si="22"/>
        <v>0</v>
      </c>
      <c r="K226" s="130">
        <f t="shared" si="22"/>
        <v>0</v>
      </c>
      <c r="L226" s="130">
        <f t="shared" si="22"/>
        <v>0</v>
      </c>
      <c r="M226" s="130">
        <f t="shared" si="22"/>
        <v>0</v>
      </c>
      <c r="N226" s="130">
        <f t="shared" si="22"/>
        <v>0</v>
      </c>
      <c r="O226" s="130">
        <f t="shared" si="22"/>
        <v>0</v>
      </c>
      <c r="P226" s="130">
        <f t="shared" si="22"/>
        <v>0</v>
      </c>
      <c r="Q226" s="130">
        <f t="shared" si="22"/>
        <v>0</v>
      </c>
      <c r="R226" s="130">
        <f t="shared" si="22"/>
        <v>0</v>
      </c>
      <c r="S226" s="130">
        <f t="shared" si="22"/>
        <v>0</v>
      </c>
      <c r="T226" s="298">
        <f t="shared" si="22"/>
        <v>0</v>
      </c>
      <c r="U226" s="5"/>
    </row>
    <row r="227" spans="2:21" ht="16.8" thickTop="1" thickBot="1" x14ac:dyDescent="0.35">
      <c r="B227" s="5"/>
      <c r="C227" s="171" t="s">
        <v>180</v>
      </c>
      <c r="D227" s="475"/>
      <c r="E227" s="476"/>
      <c r="F227" s="477"/>
      <c r="G227" s="170" t="s">
        <v>1</v>
      </c>
      <c r="H227" s="78"/>
      <c r="I227" s="78"/>
      <c r="J227" s="78"/>
      <c r="K227" s="78"/>
      <c r="L227" s="78"/>
      <c r="M227" s="78"/>
      <c r="N227" s="78"/>
      <c r="O227" s="78"/>
      <c r="P227" s="78"/>
      <c r="Q227" s="78"/>
      <c r="R227" s="78"/>
      <c r="S227" s="78"/>
      <c r="T227" s="298">
        <f>SUM(H227:S227)</f>
        <v>0</v>
      </c>
      <c r="U227" s="5"/>
    </row>
    <row r="228" spans="2:21" ht="16.8" thickTop="1" thickBot="1" x14ac:dyDescent="0.35">
      <c r="B228" s="5"/>
      <c r="C228" s="171" t="s">
        <v>181</v>
      </c>
      <c r="D228" s="475"/>
      <c r="E228" s="476"/>
      <c r="F228" s="477"/>
      <c r="G228" s="170" t="s">
        <v>1</v>
      </c>
      <c r="H228" s="78"/>
      <c r="I228" s="78"/>
      <c r="J228" s="78"/>
      <c r="K228" s="78"/>
      <c r="L228" s="78"/>
      <c r="M228" s="78"/>
      <c r="N228" s="78"/>
      <c r="O228" s="78"/>
      <c r="P228" s="78"/>
      <c r="Q228" s="78"/>
      <c r="R228" s="78"/>
      <c r="S228" s="78"/>
      <c r="T228" s="298">
        <f t="shared" ref="T228:T245" si="23">SUM(H228:S228)</f>
        <v>0</v>
      </c>
      <c r="U228" s="5"/>
    </row>
    <row r="229" spans="2:21" ht="16.8" thickTop="1" thickBot="1" x14ac:dyDescent="0.35">
      <c r="B229" s="5"/>
      <c r="C229" s="171" t="s">
        <v>182</v>
      </c>
      <c r="D229" s="475"/>
      <c r="E229" s="476"/>
      <c r="F229" s="477"/>
      <c r="G229" s="170" t="s">
        <v>1</v>
      </c>
      <c r="H229" s="78"/>
      <c r="I229" s="78"/>
      <c r="J229" s="78"/>
      <c r="K229" s="78"/>
      <c r="L229" s="78"/>
      <c r="M229" s="78"/>
      <c r="N229" s="78"/>
      <c r="O229" s="78"/>
      <c r="P229" s="78"/>
      <c r="Q229" s="78"/>
      <c r="R229" s="78"/>
      <c r="S229" s="78"/>
      <c r="T229" s="298">
        <f t="shared" si="23"/>
        <v>0</v>
      </c>
      <c r="U229" s="5"/>
    </row>
    <row r="230" spans="2:21" ht="16.8" thickTop="1" thickBot="1" x14ac:dyDescent="0.35">
      <c r="B230" s="5"/>
      <c r="C230" s="211" t="s">
        <v>110</v>
      </c>
      <c r="D230" s="463"/>
      <c r="E230" s="464"/>
      <c r="F230" s="465"/>
      <c r="G230" s="170" t="s">
        <v>1</v>
      </c>
      <c r="H230" s="78"/>
      <c r="I230" s="78"/>
      <c r="J230" s="78"/>
      <c r="K230" s="78"/>
      <c r="L230" s="78"/>
      <c r="M230" s="78"/>
      <c r="N230" s="78"/>
      <c r="O230" s="78"/>
      <c r="P230" s="78"/>
      <c r="Q230" s="78"/>
      <c r="R230" s="78"/>
      <c r="S230" s="78"/>
      <c r="T230" s="298">
        <f t="shared" si="23"/>
        <v>0</v>
      </c>
      <c r="U230" s="5"/>
    </row>
    <row r="231" spans="2:21" ht="16.8" thickTop="1" thickBot="1" x14ac:dyDescent="0.35">
      <c r="B231" s="5"/>
      <c r="C231" s="211" t="s">
        <v>111</v>
      </c>
      <c r="D231" s="463"/>
      <c r="E231" s="464"/>
      <c r="F231" s="465"/>
      <c r="G231" s="170" t="s">
        <v>1</v>
      </c>
      <c r="H231" s="78"/>
      <c r="I231" s="78"/>
      <c r="J231" s="78"/>
      <c r="K231" s="78"/>
      <c r="L231" s="78"/>
      <c r="M231" s="78"/>
      <c r="N231" s="78"/>
      <c r="O231" s="78"/>
      <c r="P231" s="78"/>
      <c r="Q231" s="78"/>
      <c r="R231" s="78"/>
      <c r="S231" s="78"/>
      <c r="T231" s="298">
        <f t="shared" si="23"/>
        <v>0</v>
      </c>
      <c r="U231" s="5"/>
    </row>
    <row r="232" spans="2:21" ht="16.8" hidden="1" thickTop="1" thickBot="1" x14ac:dyDescent="0.35">
      <c r="B232" s="5"/>
      <c r="C232" s="211" t="s">
        <v>112</v>
      </c>
      <c r="D232" s="463"/>
      <c r="E232" s="464"/>
      <c r="F232" s="465"/>
      <c r="G232" s="170" t="s">
        <v>1</v>
      </c>
      <c r="H232" s="78"/>
      <c r="I232" s="78"/>
      <c r="J232" s="78"/>
      <c r="K232" s="78"/>
      <c r="L232" s="78"/>
      <c r="M232" s="78"/>
      <c r="N232" s="78"/>
      <c r="O232" s="78"/>
      <c r="P232" s="78"/>
      <c r="Q232" s="78"/>
      <c r="R232" s="78"/>
      <c r="S232" s="78"/>
      <c r="T232" s="298">
        <f t="shared" si="23"/>
        <v>0</v>
      </c>
      <c r="U232" s="5"/>
    </row>
    <row r="233" spans="2:21" ht="16.8" hidden="1" thickTop="1" thickBot="1" x14ac:dyDescent="0.35">
      <c r="B233" s="5"/>
      <c r="C233" s="211" t="s">
        <v>113</v>
      </c>
      <c r="D233" s="463"/>
      <c r="E233" s="464"/>
      <c r="F233" s="465"/>
      <c r="G233" s="170" t="s">
        <v>1</v>
      </c>
      <c r="H233" s="78"/>
      <c r="I233" s="78"/>
      <c r="J233" s="78"/>
      <c r="K233" s="78"/>
      <c r="L233" s="78"/>
      <c r="M233" s="78"/>
      <c r="N233" s="78"/>
      <c r="O233" s="78"/>
      <c r="P233" s="78"/>
      <c r="Q233" s="78"/>
      <c r="R233" s="78"/>
      <c r="S233" s="78"/>
      <c r="T233" s="298">
        <f t="shared" si="23"/>
        <v>0</v>
      </c>
      <c r="U233" s="5"/>
    </row>
    <row r="234" spans="2:21" ht="16.8" hidden="1" thickTop="1" thickBot="1" x14ac:dyDescent="0.35">
      <c r="B234" s="5"/>
      <c r="C234" s="211" t="s">
        <v>114</v>
      </c>
      <c r="D234" s="463"/>
      <c r="E234" s="443"/>
      <c r="F234" s="444"/>
      <c r="G234" s="170" t="s">
        <v>1</v>
      </c>
      <c r="H234" s="78"/>
      <c r="I234" s="78"/>
      <c r="J234" s="78"/>
      <c r="K234" s="78"/>
      <c r="L234" s="78"/>
      <c r="M234" s="78"/>
      <c r="N234" s="78"/>
      <c r="O234" s="78"/>
      <c r="P234" s="78"/>
      <c r="Q234" s="78"/>
      <c r="R234" s="78"/>
      <c r="S234" s="78"/>
      <c r="T234" s="298">
        <f t="shared" si="23"/>
        <v>0</v>
      </c>
      <c r="U234" s="5"/>
    </row>
    <row r="235" spans="2:21" ht="16.8" hidden="1" thickTop="1" thickBot="1" x14ac:dyDescent="0.35">
      <c r="B235" s="5"/>
      <c r="C235" s="211" t="s">
        <v>115</v>
      </c>
      <c r="D235" s="463"/>
      <c r="E235" s="443"/>
      <c r="F235" s="444"/>
      <c r="G235" s="170" t="s">
        <v>1</v>
      </c>
      <c r="H235" s="78"/>
      <c r="I235" s="78"/>
      <c r="J235" s="78"/>
      <c r="K235" s="78"/>
      <c r="L235" s="78"/>
      <c r="M235" s="78"/>
      <c r="N235" s="78"/>
      <c r="O235" s="78"/>
      <c r="P235" s="78"/>
      <c r="Q235" s="78"/>
      <c r="R235" s="78"/>
      <c r="S235" s="78"/>
      <c r="T235" s="298">
        <f t="shared" si="23"/>
        <v>0</v>
      </c>
      <c r="U235" s="5"/>
    </row>
    <row r="236" spans="2:21" ht="16.8" hidden="1" thickTop="1" thickBot="1" x14ac:dyDescent="0.35">
      <c r="B236" s="5"/>
      <c r="C236" s="211" t="s">
        <v>116</v>
      </c>
      <c r="D236" s="463"/>
      <c r="E236" s="443"/>
      <c r="F236" s="444"/>
      <c r="G236" s="170" t="s">
        <v>1</v>
      </c>
      <c r="H236" s="78"/>
      <c r="I236" s="78"/>
      <c r="J236" s="78"/>
      <c r="K236" s="78"/>
      <c r="L236" s="78"/>
      <c r="M236" s="78"/>
      <c r="N236" s="78"/>
      <c r="O236" s="78"/>
      <c r="P236" s="78"/>
      <c r="Q236" s="78"/>
      <c r="R236" s="78"/>
      <c r="S236" s="78"/>
      <c r="T236" s="298">
        <f t="shared" si="23"/>
        <v>0</v>
      </c>
      <c r="U236" s="5"/>
    </row>
    <row r="237" spans="2:21" ht="16.8" hidden="1" thickTop="1" thickBot="1" x14ac:dyDescent="0.35">
      <c r="B237" s="5"/>
      <c r="C237" s="211" t="s">
        <v>117</v>
      </c>
      <c r="D237" s="463"/>
      <c r="E237" s="443"/>
      <c r="F237" s="444"/>
      <c r="G237" s="170" t="s">
        <v>1</v>
      </c>
      <c r="H237" s="78"/>
      <c r="I237" s="78"/>
      <c r="J237" s="78"/>
      <c r="K237" s="78"/>
      <c r="L237" s="78"/>
      <c r="M237" s="78"/>
      <c r="N237" s="78"/>
      <c r="O237" s="78"/>
      <c r="P237" s="78"/>
      <c r="Q237" s="78"/>
      <c r="R237" s="78"/>
      <c r="S237" s="78"/>
      <c r="T237" s="298">
        <f t="shared" si="23"/>
        <v>0</v>
      </c>
      <c r="U237" s="5"/>
    </row>
    <row r="238" spans="2:21" ht="16.8" hidden="1" thickTop="1" thickBot="1" x14ac:dyDescent="0.35">
      <c r="B238" s="5"/>
      <c r="C238" s="211" t="s">
        <v>118</v>
      </c>
      <c r="D238" s="463"/>
      <c r="E238" s="443"/>
      <c r="F238" s="444"/>
      <c r="G238" s="170" t="s">
        <v>1</v>
      </c>
      <c r="H238" s="78"/>
      <c r="I238" s="78"/>
      <c r="J238" s="78"/>
      <c r="K238" s="78"/>
      <c r="L238" s="78"/>
      <c r="M238" s="78"/>
      <c r="N238" s="78"/>
      <c r="O238" s="78"/>
      <c r="P238" s="78"/>
      <c r="Q238" s="78"/>
      <c r="R238" s="78"/>
      <c r="S238" s="78"/>
      <c r="T238" s="298">
        <f t="shared" si="23"/>
        <v>0</v>
      </c>
      <c r="U238" s="5"/>
    </row>
    <row r="239" spans="2:21" ht="16.8" hidden="1" thickTop="1" thickBot="1" x14ac:dyDescent="0.35">
      <c r="B239" s="5"/>
      <c r="C239" s="211" t="s">
        <v>119</v>
      </c>
      <c r="D239" s="463"/>
      <c r="E239" s="443"/>
      <c r="F239" s="444"/>
      <c r="G239" s="170" t="s">
        <v>1</v>
      </c>
      <c r="H239" s="78"/>
      <c r="I239" s="78"/>
      <c r="J239" s="78"/>
      <c r="K239" s="78"/>
      <c r="L239" s="78"/>
      <c r="M239" s="78"/>
      <c r="N239" s="78"/>
      <c r="O239" s="78"/>
      <c r="P239" s="78"/>
      <c r="Q239" s="78"/>
      <c r="R239" s="78"/>
      <c r="S239" s="78"/>
      <c r="T239" s="298">
        <f t="shared" si="23"/>
        <v>0</v>
      </c>
      <c r="U239" s="5"/>
    </row>
    <row r="240" spans="2:21" ht="16.8" hidden="1" thickTop="1" thickBot="1" x14ac:dyDescent="0.35">
      <c r="B240" s="5"/>
      <c r="C240" s="211" t="s">
        <v>120</v>
      </c>
      <c r="D240" s="463"/>
      <c r="E240" s="443"/>
      <c r="F240" s="444"/>
      <c r="G240" s="170" t="s">
        <v>1</v>
      </c>
      <c r="H240" s="78"/>
      <c r="I240" s="78"/>
      <c r="J240" s="78"/>
      <c r="K240" s="78"/>
      <c r="L240" s="78"/>
      <c r="M240" s="78"/>
      <c r="N240" s="78"/>
      <c r="O240" s="78"/>
      <c r="P240" s="78"/>
      <c r="Q240" s="78"/>
      <c r="R240" s="78"/>
      <c r="S240" s="78"/>
      <c r="T240" s="298">
        <f t="shared" si="23"/>
        <v>0</v>
      </c>
      <c r="U240" s="5"/>
    </row>
    <row r="241" spans="2:21" ht="16.8" hidden="1" thickTop="1" thickBot="1" x14ac:dyDescent="0.35">
      <c r="B241" s="5"/>
      <c r="C241" s="211" t="s">
        <v>121</v>
      </c>
      <c r="D241" s="463"/>
      <c r="E241" s="443"/>
      <c r="F241" s="444"/>
      <c r="G241" s="170" t="s">
        <v>1</v>
      </c>
      <c r="H241" s="78"/>
      <c r="I241" s="78"/>
      <c r="J241" s="78"/>
      <c r="K241" s="78"/>
      <c r="L241" s="78"/>
      <c r="M241" s="78"/>
      <c r="N241" s="78"/>
      <c r="O241" s="78"/>
      <c r="P241" s="78"/>
      <c r="Q241" s="78"/>
      <c r="R241" s="78"/>
      <c r="S241" s="78"/>
      <c r="T241" s="298">
        <f t="shared" si="23"/>
        <v>0</v>
      </c>
      <c r="U241" s="5"/>
    </row>
    <row r="242" spans="2:21" ht="16.8" thickTop="1" thickBot="1" x14ac:dyDescent="0.35">
      <c r="B242" s="5"/>
      <c r="C242" s="442" t="s">
        <v>101</v>
      </c>
      <c r="D242" s="461"/>
      <c r="E242" s="461"/>
      <c r="F242" s="462"/>
      <c r="G242" s="170" t="s">
        <v>1</v>
      </c>
      <c r="H242" s="78"/>
      <c r="I242" s="78"/>
      <c r="J242" s="78"/>
      <c r="K242" s="78"/>
      <c r="L242" s="78"/>
      <c r="M242" s="78"/>
      <c r="N242" s="78"/>
      <c r="O242" s="78"/>
      <c r="P242" s="78"/>
      <c r="Q242" s="78"/>
      <c r="R242" s="78"/>
      <c r="S242" s="78"/>
      <c r="T242" s="298">
        <f t="shared" si="23"/>
        <v>0</v>
      </c>
      <c r="U242" s="118"/>
    </row>
    <row r="243" spans="2:21" ht="16.8" thickTop="1" thickBot="1" x14ac:dyDescent="0.35">
      <c r="B243" s="5"/>
      <c r="C243" s="442" t="s">
        <v>93</v>
      </c>
      <c r="D243" s="443"/>
      <c r="E243" s="443"/>
      <c r="F243" s="444"/>
      <c r="G243" s="170" t="s">
        <v>1</v>
      </c>
      <c r="H243" s="78"/>
      <c r="I243" s="78"/>
      <c r="J243" s="78"/>
      <c r="K243" s="78"/>
      <c r="L243" s="78"/>
      <c r="M243" s="78"/>
      <c r="N243" s="78"/>
      <c r="O243" s="78"/>
      <c r="P243" s="78"/>
      <c r="Q243" s="78"/>
      <c r="R243" s="78"/>
      <c r="S243" s="78"/>
      <c r="T243" s="298">
        <f t="shared" si="23"/>
        <v>0</v>
      </c>
      <c r="U243" s="118"/>
    </row>
    <row r="244" spans="2:21" ht="16.8" thickTop="1" thickBot="1" x14ac:dyDescent="0.35">
      <c r="B244" s="5"/>
      <c r="C244" s="442" t="s">
        <v>128</v>
      </c>
      <c r="D244" s="443"/>
      <c r="E244" s="443"/>
      <c r="F244" s="444"/>
      <c r="G244" s="170" t="s">
        <v>1</v>
      </c>
      <c r="H244" s="78"/>
      <c r="I244" s="78"/>
      <c r="J244" s="78"/>
      <c r="K244" s="78"/>
      <c r="L244" s="78"/>
      <c r="M244" s="78"/>
      <c r="N244" s="78"/>
      <c r="O244" s="78"/>
      <c r="P244" s="78"/>
      <c r="Q244" s="78"/>
      <c r="R244" s="78"/>
      <c r="S244" s="78"/>
      <c r="T244" s="298">
        <f t="shared" si="23"/>
        <v>0</v>
      </c>
      <c r="U244" s="118"/>
    </row>
    <row r="245" spans="2:21" ht="16.8" thickTop="1" thickBot="1" x14ac:dyDescent="0.35">
      <c r="B245" s="5"/>
      <c r="C245" s="442" t="s">
        <v>102</v>
      </c>
      <c r="D245" s="443"/>
      <c r="E245" s="443"/>
      <c r="F245" s="444"/>
      <c r="G245" s="161" t="s">
        <v>2</v>
      </c>
      <c r="H245" s="78"/>
      <c r="I245" s="78"/>
      <c r="J245" s="78"/>
      <c r="K245" s="78"/>
      <c r="L245" s="78"/>
      <c r="M245" s="78"/>
      <c r="N245" s="78"/>
      <c r="O245" s="78"/>
      <c r="P245" s="78"/>
      <c r="Q245" s="78"/>
      <c r="R245" s="78"/>
      <c r="S245" s="78"/>
      <c r="T245" s="298">
        <f t="shared" si="23"/>
        <v>0</v>
      </c>
      <c r="U245" s="5"/>
    </row>
    <row r="246" spans="2:21" ht="16.8" thickTop="1" thickBot="1" x14ac:dyDescent="0.35">
      <c r="B246" s="5"/>
      <c r="C246" s="442" t="s">
        <v>72</v>
      </c>
      <c r="D246" s="443"/>
      <c r="E246" s="443"/>
      <c r="F246" s="444"/>
      <c r="G246" s="168" t="s">
        <v>2</v>
      </c>
      <c r="H246" s="131">
        <f>ROUNDDOWN(H271,0)</f>
        <v>0</v>
      </c>
      <c r="I246" s="28">
        <f>ROUNDDOWN((I271+H272),0)</f>
        <v>0</v>
      </c>
      <c r="J246" s="28">
        <f t="shared" ref="J246:S246" si="24">ROUNDDOWN((J271+I272),0)</f>
        <v>0</v>
      </c>
      <c r="K246" s="28">
        <f t="shared" si="24"/>
        <v>0</v>
      </c>
      <c r="L246" s="28">
        <f t="shared" si="24"/>
        <v>0</v>
      </c>
      <c r="M246" s="28">
        <f t="shared" si="24"/>
        <v>0</v>
      </c>
      <c r="N246" s="28">
        <f t="shared" si="24"/>
        <v>0</v>
      </c>
      <c r="O246" s="28">
        <f t="shared" si="24"/>
        <v>0</v>
      </c>
      <c r="P246" s="28">
        <f t="shared" si="24"/>
        <v>0</v>
      </c>
      <c r="Q246" s="28">
        <f t="shared" si="24"/>
        <v>0</v>
      </c>
      <c r="R246" s="28">
        <f t="shared" si="24"/>
        <v>0</v>
      </c>
      <c r="S246" s="28">
        <f t="shared" si="24"/>
        <v>0</v>
      </c>
      <c r="T246" s="64">
        <f t="shared" ref="T246" si="25">ROUNDDOWN(T271,0)</f>
        <v>0</v>
      </c>
      <c r="U246" s="5"/>
    </row>
    <row r="247" spans="2:21" ht="16.8" thickTop="1" thickBot="1" x14ac:dyDescent="0.35">
      <c r="B247" s="5"/>
      <c r="C247" s="466" t="s">
        <v>73</v>
      </c>
      <c r="D247" s="456"/>
      <c r="E247" s="456"/>
      <c r="F247" s="457"/>
      <c r="G247" s="168" t="s">
        <v>2</v>
      </c>
      <c r="H247" s="131">
        <f t="shared" ref="H247:T247" si="26">ROUNDDOWN(H273,0)</f>
        <v>0</v>
      </c>
      <c r="I247" s="28">
        <f>ROUNDDOWN((I273+H274),0)</f>
        <v>0</v>
      </c>
      <c r="J247" s="28">
        <f t="shared" ref="J247:S247" si="27">ROUNDDOWN((J273+I274),0)</f>
        <v>0</v>
      </c>
      <c r="K247" s="28">
        <f t="shared" si="27"/>
        <v>0</v>
      </c>
      <c r="L247" s="28">
        <f t="shared" si="27"/>
        <v>0</v>
      </c>
      <c r="M247" s="28">
        <f t="shared" si="27"/>
        <v>0</v>
      </c>
      <c r="N247" s="28">
        <f t="shared" si="27"/>
        <v>0</v>
      </c>
      <c r="O247" s="28">
        <f t="shared" si="27"/>
        <v>0</v>
      </c>
      <c r="P247" s="28">
        <f t="shared" si="27"/>
        <v>0</v>
      </c>
      <c r="Q247" s="28">
        <f t="shared" si="27"/>
        <v>0</v>
      </c>
      <c r="R247" s="28">
        <f t="shared" si="27"/>
        <v>0</v>
      </c>
      <c r="S247" s="28">
        <f t="shared" si="27"/>
        <v>0</v>
      </c>
      <c r="T247" s="64">
        <f t="shared" si="26"/>
        <v>0</v>
      </c>
      <c r="U247" s="5"/>
    </row>
    <row r="248" spans="2:21" ht="16.8" thickTop="1" thickBot="1" x14ac:dyDescent="0.35">
      <c r="B248" s="5"/>
      <c r="C248" s="9"/>
      <c r="D248" s="205"/>
      <c r="E248" s="9"/>
      <c r="F248" s="9"/>
      <c r="G248" s="10"/>
      <c r="H248" s="341"/>
      <c r="I248" s="339"/>
      <c r="J248" s="11"/>
      <c r="K248" s="11"/>
      <c r="L248" s="11"/>
      <c r="M248" s="11"/>
      <c r="N248" s="11"/>
      <c r="O248" s="11"/>
      <c r="P248" s="11"/>
      <c r="Q248" s="11"/>
      <c r="R248" s="11"/>
      <c r="S248" s="11"/>
      <c r="T248" s="5"/>
      <c r="U248" s="5"/>
    </row>
    <row r="249" spans="2:21" ht="32.4" thickTop="1" thickBot="1" x14ac:dyDescent="0.35">
      <c r="B249" s="5"/>
      <c r="C249" s="405" t="s">
        <v>95</v>
      </c>
      <c r="D249" s="467"/>
      <c r="E249" s="467"/>
      <c r="F249" s="467"/>
      <c r="G249" s="406"/>
      <c r="H249" s="70" t="s">
        <v>58</v>
      </c>
      <c r="I249" s="70" t="s">
        <v>59</v>
      </c>
      <c r="J249" s="70" t="s">
        <v>60</v>
      </c>
      <c r="K249" s="70" t="s">
        <v>61</v>
      </c>
      <c r="L249" s="70" t="s">
        <v>62</v>
      </c>
      <c r="M249" s="70" t="s">
        <v>63</v>
      </c>
      <c r="N249" s="70" t="s">
        <v>64</v>
      </c>
      <c r="O249" s="70" t="s">
        <v>65</v>
      </c>
      <c r="P249" s="70" t="s">
        <v>66</v>
      </c>
      <c r="Q249" s="70" t="s">
        <v>67</v>
      </c>
      <c r="R249" s="70" t="s">
        <v>68</v>
      </c>
      <c r="S249" s="70" t="s">
        <v>69</v>
      </c>
      <c r="T249" s="71" t="s">
        <v>81</v>
      </c>
      <c r="U249" s="5"/>
    </row>
    <row r="250" spans="2:21" ht="16.8" thickTop="1" thickBot="1" x14ac:dyDescent="0.35">
      <c r="B250" s="5"/>
      <c r="C250" s="442" t="s">
        <v>70</v>
      </c>
      <c r="D250" s="461"/>
      <c r="E250" s="461"/>
      <c r="F250" s="462"/>
      <c r="G250" s="161" t="s">
        <v>2</v>
      </c>
      <c r="H250" s="76">
        <f t="shared" ref="H250:S250" si="28">H247-H245</f>
        <v>0</v>
      </c>
      <c r="I250" s="33">
        <f t="shared" si="28"/>
        <v>0</v>
      </c>
      <c r="J250" s="33">
        <f t="shared" si="28"/>
        <v>0</v>
      </c>
      <c r="K250" s="33">
        <f t="shared" si="28"/>
        <v>0</v>
      </c>
      <c r="L250" s="33">
        <f t="shared" si="28"/>
        <v>0</v>
      </c>
      <c r="M250" s="33">
        <f t="shared" si="28"/>
        <v>0</v>
      </c>
      <c r="N250" s="33">
        <f t="shared" si="28"/>
        <v>0</v>
      </c>
      <c r="O250" s="33">
        <f t="shared" si="28"/>
        <v>0</v>
      </c>
      <c r="P250" s="33">
        <f t="shared" si="28"/>
        <v>0</v>
      </c>
      <c r="Q250" s="33">
        <f t="shared" si="28"/>
        <v>0</v>
      </c>
      <c r="R250" s="33">
        <f t="shared" si="28"/>
        <v>0</v>
      </c>
      <c r="S250" s="33">
        <f t="shared" si="28"/>
        <v>0</v>
      </c>
      <c r="T250" s="66">
        <f>T247-T245</f>
        <v>0</v>
      </c>
      <c r="U250" s="121"/>
    </row>
    <row r="251" spans="2:21" ht="16.8" thickTop="1" thickBot="1" x14ac:dyDescent="0.35">
      <c r="B251" s="5"/>
      <c r="C251" s="442" t="s">
        <v>71</v>
      </c>
      <c r="D251" s="443"/>
      <c r="E251" s="443"/>
      <c r="F251" s="444"/>
      <c r="G251" s="161" t="s">
        <v>2</v>
      </c>
      <c r="H251" s="76">
        <f t="shared" ref="H251:T251" si="29">H245</f>
        <v>0</v>
      </c>
      <c r="I251" s="33">
        <f t="shared" si="29"/>
        <v>0</v>
      </c>
      <c r="J251" s="33">
        <f t="shared" si="29"/>
        <v>0</v>
      </c>
      <c r="K251" s="33">
        <f t="shared" si="29"/>
        <v>0</v>
      </c>
      <c r="L251" s="33">
        <f t="shared" si="29"/>
        <v>0</v>
      </c>
      <c r="M251" s="33">
        <f t="shared" si="29"/>
        <v>0</v>
      </c>
      <c r="N251" s="33">
        <f t="shared" si="29"/>
        <v>0</v>
      </c>
      <c r="O251" s="33">
        <f t="shared" si="29"/>
        <v>0</v>
      </c>
      <c r="P251" s="33">
        <f t="shared" si="29"/>
        <v>0</v>
      </c>
      <c r="Q251" s="33">
        <f t="shared" si="29"/>
        <v>0</v>
      </c>
      <c r="R251" s="33">
        <f t="shared" si="29"/>
        <v>0</v>
      </c>
      <c r="S251" s="33">
        <f t="shared" si="29"/>
        <v>0</v>
      </c>
      <c r="T251" s="66">
        <f t="shared" si="29"/>
        <v>0</v>
      </c>
      <c r="U251" s="121"/>
    </row>
    <row r="252" spans="2:21" ht="16.8" thickTop="1" thickBot="1" x14ac:dyDescent="0.35">
      <c r="B252" s="5"/>
      <c r="C252" s="442" t="s">
        <v>131</v>
      </c>
      <c r="D252" s="443"/>
      <c r="E252" s="443"/>
      <c r="F252" s="444"/>
      <c r="G252" s="168" t="s">
        <v>2</v>
      </c>
      <c r="H252" s="134"/>
      <c r="I252" s="67"/>
      <c r="J252" s="67"/>
      <c r="K252" s="67"/>
      <c r="L252" s="67"/>
      <c r="M252" s="67"/>
      <c r="N252" s="67"/>
      <c r="O252" s="67"/>
      <c r="P252" s="67"/>
      <c r="Q252" s="67"/>
      <c r="R252" s="67"/>
      <c r="S252" s="67"/>
      <c r="T252" s="64">
        <f>SUM(H252:S252)</f>
        <v>0</v>
      </c>
      <c r="U252" s="121"/>
    </row>
    <row r="253" spans="2:21" ht="16.8" thickTop="1" thickBot="1" x14ac:dyDescent="0.35">
      <c r="B253" s="5"/>
      <c r="C253" s="442" t="s">
        <v>103</v>
      </c>
      <c r="D253" s="443"/>
      <c r="E253" s="443"/>
      <c r="F253" s="444"/>
      <c r="G253" s="161" t="s">
        <v>2</v>
      </c>
      <c r="H253" s="135">
        <f>H223</f>
        <v>0</v>
      </c>
      <c r="I253" s="54">
        <f t="shared" ref="I253:R253" si="30">I223</f>
        <v>0</v>
      </c>
      <c r="J253" s="54">
        <f t="shared" si="30"/>
        <v>0</v>
      </c>
      <c r="K253" s="54">
        <f t="shared" si="30"/>
        <v>0</v>
      </c>
      <c r="L253" s="54">
        <f t="shared" si="30"/>
        <v>0</v>
      </c>
      <c r="M253" s="54">
        <f t="shared" si="30"/>
        <v>0</v>
      </c>
      <c r="N253" s="54">
        <f t="shared" si="30"/>
        <v>0</v>
      </c>
      <c r="O253" s="54">
        <f t="shared" si="30"/>
        <v>0</v>
      </c>
      <c r="P253" s="54">
        <f t="shared" si="30"/>
        <v>0</v>
      </c>
      <c r="Q253" s="54">
        <f t="shared" si="30"/>
        <v>0</v>
      </c>
      <c r="R253" s="54">
        <f t="shared" si="30"/>
        <v>0</v>
      </c>
      <c r="S253" s="54">
        <f>S223</f>
        <v>0</v>
      </c>
      <c r="T253" s="66">
        <f>SUM(H253:S253)</f>
        <v>0</v>
      </c>
      <c r="U253" s="121"/>
    </row>
    <row r="254" spans="2:21" ht="16.8" thickTop="1" thickBot="1" x14ac:dyDescent="0.35">
      <c r="B254" s="5"/>
      <c r="C254" s="442" t="s">
        <v>104</v>
      </c>
      <c r="D254" s="443"/>
      <c r="E254" s="443"/>
      <c r="F254" s="444"/>
      <c r="G254" s="161" t="s">
        <v>2</v>
      </c>
      <c r="H254" s="76">
        <f>H253</f>
        <v>0</v>
      </c>
      <c r="I254" s="33">
        <v>0</v>
      </c>
      <c r="J254" s="33">
        <v>0</v>
      </c>
      <c r="K254" s="33">
        <v>0</v>
      </c>
      <c r="L254" s="33">
        <v>0</v>
      </c>
      <c r="M254" s="33">
        <v>0</v>
      </c>
      <c r="N254" s="33">
        <v>0</v>
      </c>
      <c r="O254" s="33">
        <v>0</v>
      </c>
      <c r="P254" s="33">
        <v>0</v>
      </c>
      <c r="Q254" s="33">
        <v>0</v>
      </c>
      <c r="R254" s="33">
        <v>0</v>
      </c>
      <c r="S254" s="33">
        <v>0</v>
      </c>
      <c r="T254" s="66">
        <f>SUM(H254:S254)</f>
        <v>0</v>
      </c>
      <c r="U254" s="121"/>
    </row>
    <row r="255" spans="2:21" ht="16.8" thickTop="1" thickBot="1" x14ac:dyDescent="0.35">
      <c r="B255" s="5"/>
      <c r="C255" s="442" t="s">
        <v>105</v>
      </c>
      <c r="D255" s="443"/>
      <c r="E255" s="443"/>
      <c r="F255" s="444"/>
      <c r="G255" s="161" t="s">
        <v>2</v>
      </c>
      <c r="H255" s="76">
        <v>0</v>
      </c>
      <c r="I255" s="33">
        <v>0</v>
      </c>
      <c r="J255" s="33">
        <v>0</v>
      </c>
      <c r="K255" s="33">
        <v>0</v>
      </c>
      <c r="L255" s="33">
        <v>0</v>
      </c>
      <c r="M255" s="33">
        <v>0</v>
      </c>
      <c r="N255" s="33">
        <v>0</v>
      </c>
      <c r="O255" s="33">
        <v>0</v>
      </c>
      <c r="P255" s="33">
        <v>0</v>
      </c>
      <c r="Q255" s="33">
        <v>0</v>
      </c>
      <c r="R255" s="33">
        <v>0</v>
      </c>
      <c r="S255" s="33">
        <v>0</v>
      </c>
      <c r="T255" s="66">
        <f>SUM(H255:S255)</f>
        <v>0</v>
      </c>
      <c r="U255" s="121"/>
    </row>
    <row r="256" spans="2:21" ht="16.8" thickTop="1" thickBot="1" x14ac:dyDescent="0.35">
      <c r="B256" s="5"/>
      <c r="C256" s="442" t="s">
        <v>106</v>
      </c>
      <c r="D256" s="443"/>
      <c r="E256" s="443"/>
      <c r="F256" s="444"/>
      <c r="G256" s="161" t="s">
        <v>2</v>
      </c>
      <c r="H256" s="76">
        <f>T256</f>
        <v>0</v>
      </c>
      <c r="I256" s="33">
        <f>H257</f>
        <v>0</v>
      </c>
      <c r="J256" s="33">
        <f t="shared" ref="J256:S256" si="31">I257</f>
        <v>0</v>
      </c>
      <c r="K256" s="33">
        <f t="shared" si="31"/>
        <v>0</v>
      </c>
      <c r="L256" s="33">
        <f t="shared" si="31"/>
        <v>0</v>
      </c>
      <c r="M256" s="33">
        <f t="shared" si="31"/>
        <v>0</v>
      </c>
      <c r="N256" s="33">
        <f t="shared" si="31"/>
        <v>0</v>
      </c>
      <c r="O256" s="33">
        <f t="shared" si="31"/>
        <v>0</v>
      </c>
      <c r="P256" s="33">
        <f t="shared" si="31"/>
        <v>0</v>
      </c>
      <c r="Q256" s="33">
        <f t="shared" si="31"/>
        <v>0</v>
      </c>
      <c r="R256" s="33">
        <f t="shared" si="31"/>
        <v>0</v>
      </c>
      <c r="S256" s="33">
        <f t="shared" si="31"/>
        <v>0</v>
      </c>
      <c r="T256" s="66">
        <v>0</v>
      </c>
      <c r="U256" s="121"/>
    </row>
    <row r="257" spans="2:22" ht="16.8" thickTop="1" thickBot="1" x14ac:dyDescent="0.35">
      <c r="B257" s="5"/>
      <c r="C257" s="454" t="s">
        <v>107</v>
      </c>
      <c r="D257" s="443"/>
      <c r="E257" s="443"/>
      <c r="F257" s="444"/>
      <c r="G257" s="161" t="s">
        <v>2</v>
      </c>
      <c r="H257" s="76">
        <f>H256+H250+H251-H252-H254</f>
        <v>0</v>
      </c>
      <c r="I257" s="33">
        <f t="shared" ref="I257:T257" si="32">I256+I250+I251-I252-I254</f>
        <v>0</v>
      </c>
      <c r="J257" s="33">
        <f t="shared" si="32"/>
        <v>0</v>
      </c>
      <c r="K257" s="33">
        <f t="shared" si="32"/>
        <v>0</v>
      </c>
      <c r="L257" s="33">
        <f t="shared" si="32"/>
        <v>0</v>
      </c>
      <c r="M257" s="33">
        <f t="shared" si="32"/>
        <v>0</v>
      </c>
      <c r="N257" s="33">
        <f t="shared" si="32"/>
        <v>0</v>
      </c>
      <c r="O257" s="33">
        <f t="shared" si="32"/>
        <v>0</v>
      </c>
      <c r="P257" s="33">
        <f t="shared" si="32"/>
        <v>0</v>
      </c>
      <c r="Q257" s="33">
        <f t="shared" si="32"/>
        <v>0</v>
      </c>
      <c r="R257" s="33">
        <f t="shared" si="32"/>
        <v>0</v>
      </c>
      <c r="S257" s="59">
        <f t="shared" si="32"/>
        <v>0</v>
      </c>
      <c r="T257" s="311">
        <f t="shared" si="32"/>
        <v>0</v>
      </c>
      <c r="U257" s="121"/>
    </row>
    <row r="258" spans="2:22" ht="16.8" thickTop="1" thickBot="1" x14ac:dyDescent="0.35">
      <c r="B258" s="5"/>
      <c r="C258" s="455" t="s">
        <v>108</v>
      </c>
      <c r="D258" s="456"/>
      <c r="E258" s="456"/>
      <c r="F258" s="457"/>
      <c r="G258" s="168" t="s">
        <v>2</v>
      </c>
      <c r="H258" s="131">
        <f t="shared" ref="H258:T258" si="33">IF(H223&gt;(H247+H256),H223-H247-H256,0)</f>
        <v>0</v>
      </c>
      <c r="I258" s="28">
        <f t="shared" si="33"/>
        <v>0</v>
      </c>
      <c r="J258" s="28">
        <f t="shared" si="33"/>
        <v>0</v>
      </c>
      <c r="K258" s="28">
        <f t="shared" si="33"/>
        <v>0</v>
      </c>
      <c r="L258" s="28">
        <f t="shared" si="33"/>
        <v>0</v>
      </c>
      <c r="M258" s="28">
        <f t="shared" si="33"/>
        <v>0</v>
      </c>
      <c r="N258" s="28">
        <f t="shared" si="33"/>
        <v>0</v>
      </c>
      <c r="O258" s="28">
        <f t="shared" si="33"/>
        <v>0</v>
      </c>
      <c r="P258" s="28">
        <f t="shared" si="33"/>
        <v>0</v>
      </c>
      <c r="Q258" s="28">
        <f t="shared" si="33"/>
        <v>0</v>
      </c>
      <c r="R258" s="28">
        <f t="shared" si="33"/>
        <v>0</v>
      </c>
      <c r="S258" s="28">
        <f t="shared" si="33"/>
        <v>0</v>
      </c>
      <c r="T258" s="64">
        <f t="shared" si="33"/>
        <v>0</v>
      </c>
      <c r="U258" s="89"/>
    </row>
    <row r="259" spans="2:22" ht="15" thickTop="1" x14ac:dyDescent="0.3">
      <c r="B259" s="5"/>
      <c r="C259" s="5"/>
      <c r="D259" s="4"/>
      <c r="E259" s="5"/>
      <c r="F259" s="5"/>
      <c r="G259" s="4"/>
      <c r="H259" s="137"/>
      <c r="I259" s="12"/>
      <c r="J259" s="12"/>
      <c r="K259" s="12"/>
      <c r="L259" s="12"/>
      <c r="M259" s="12"/>
      <c r="N259" s="12"/>
      <c r="O259" s="12"/>
      <c r="P259" s="12"/>
      <c r="Q259" s="12"/>
      <c r="R259" s="12"/>
      <c r="S259" s="12"/>
      <c r="T259" s="155"/>
      <c r="U259" s="118"/>
    </row>
    <row r="260" spans="2:22" ht="32.4" hidden="1" thickTop="1" thickBot="1" x14ac:dyDescent="0.35">
      <c r="B260" s="5"/>
      <c r="C260" s="458" t="s">
        <v>137</v>
      </c>
      <c r="D260" s="459"/>
      <c r="E260" s="459"/>
      <c r="F260" s="459"/>
      <c r="G260" s="460"/>
      <c r="H260" s="138" t="s">
        <v>58</v>
      </c>
      <c r="I260" s="138" t="s">
        <v>59</v>
      </c>
      <c r="J260" s="138" t="s">
        <v>60</v>
      </c>
      <c r="K260" s="138" t="s">
        <v>61</v>
      </c>
      <c r="L260" s="138" t="s">
        <v>62</v>
      </c>
      <c r="M260" s="138" t="s">
        <v>63</v>
      </c>
      <c r="N260" s="138" t="s">
        <v>64</v>
      </c>
      <c r="O260" s="138" t="s">
        <v>65</v>
      </c>
      <c r="P260" s="138" t="s">
        <v>66</v>
      </c>
      <c r="Q260" s="138" t="s">
        <v>67</v>
      </c>
      <c r="R260" s="138" t="s">
        <v>68</v>
      </c>
      <c r="S260" s="138" t="s">
        <v>69</v>
      </c>
      <c r="T260" s="139" t="s">
        <v>81</v>
      </c>
      <c r="U260" s="5"/>
    </row>
    <row r="261" spans="2:22" ht="16.8" hidden="1" thickTop="1" thickBot="1" x14ac:dyDescent="0.35">
      <c r="B261" s="5"/>
      <c r="C261" s="448" t="s">
        <v>133</v>
      </c>
      <c r="D261" s="449"/>
      <c r="E261" s="449"/>
      <c r="F261" s="450"/>
      <c r="G261" s="168" t="s">
        <v>2</v>
      </c>
      <c r="H261" s="133">
        <v>0</v>
      </c>
      <c r="I261" s="116">
        <v>0</v>
      </c>
      <c r="J261" s="116">
        <v>0</v>
      </c>
      <c r="K261" s="116">
        <v>0</v>
      </c>
      <c r="L261" s="116">
        <v>0</v>
      </c>
      <c r="M261" s="116">
        <v>0</v>
      </c>
      <c r="N261" s="116">
        <v>0</v>
      </c>
      <c r="O261" s="116">
        <v>0</v>
      </c>
      <c r="P261" s="116">
        <v>0</v>
      </c>
      <c r="Q261" s="116">
        <v>0</v>
      </c>
      <c r="R261" s="116">
        <v>0</v>
      </c>
      <c r="S261" s="116">
        <v>0</v>
      </c>
      <c r="T261" s="119">
        <v>0</v>
      </c>
      <c r="U261" s="5"/>
    </row>
    <row r="262" spans="2:22" ht="16.8" hidden="1" thickTop="1" thickBot="1" x14ac:dyDescent="0.35">
      <c r="B262" s="5"/>
      <c r="C262" s="445" t="s">
        <v>476</v>
      </c>
      <c r="D262" s="446"/>
      <c r="E262" s="446"/>
      <c r="F262" s="447"/>
      <c r="G262" s="168" t="s">
        <v>2</v>
      </c>
      <c r="H262" s="342">
        <v>0</v>
      </c>
      <c r="I262" s="343">
        <v>0</v>
      </c>
      <c r="J262" s="343">
        <v>0</v>
      </c>
      <c r="K262" s="343">
        <v>0</v>
      </c>
      <c r="L262" s="343">
        <v>0</v>
      </c>
      <c r="M262" s="343">
        <v>0</v>
      </c>
      <c r="N262" s="343">
        <v>0</v>
      </c>
      <c r="O262" s="343">
        <v>0</v>
      </c>
      <c r="P262" s="343">
        <v>0</v>
      </c>
      <c r="Q262" s="343">
        <v>0</v>
      </c>
      <c r="R262" s="343">
        <v>0</v>
      </c>
      <c r="S262" s="343">
        <v>0</v>
      </c>
      <c r="T262" s="344">
        <v>0</v>
      </c>
      <c r="U262" s="5"/>
    </row>
    <row r="263" spans="2:22" ht="16.8" hidden="1" thickTop="1" thickBot="1" x14ac:dyDescent="0.35">
      <c r="B263" s="5"/>
      <c r="C263" s="448" t="s">
        <v>100</v>
      </c>
      <c r="D263" s="449"/>
      <c r="E263" s="449"/>
      <c r="F263" s="450"/>
      <c r="G263" s="168" t="s">
        <v>2</v>
      </c>
      <c r="H263" s="133">
        <f>ROUNDDOWN(H226,0)</f>
        <v>0</v>
      </c>
      <c r="I263" s="116">
        <f>ROUNDDOWN((I226+H264),0)</f>
        <v>0</v>
      </c>
      <c r="J263" s="116">
        <f t="shared" ref="J263:S263" si="34">ROUNDDOWN((J226+I264),0)</f>
        <v>0</v>
      </c>
      <c r="K263" s="116">
        <f t="shared" si="34"/>
        <v>0</v>
      </c>
      <c r="L263" s="116">
        <f t="shared" si="34"/>
        <v>0</v>
      </c>
      <c r="M263" s="116">
        <f t="shared" si="34"/>
        <v>0</v>
      </c>
      <c r="N263" s="116">
        <f t="shared" si="34"/>
        <v>0</v>
      </c>
      <c r="O263" s="116">
        <f t="shared" si="34"/>
        <v>0</v>
      </c>
      <c r="P263" s="116">
        <f t="shared" si="34"/>
        <v>0</v>
      </c>
      <c r="Q263" s="116">
        <f t="shared" si="34"/>
        <v>0</v>
      </c>
      <c r="R263" s="116">
        <f t="shared" si="34"/>
        <v>0</v>
      </c>
      <c r="S263" s="116">
        <f t="shared" si="34"/>
        <v>0</v>
      </c>
      <c r="T263" s="119">
        <f>ROUNDDOWN(T226,0)</f>
        <v>0</v>
      </c>
      <c r="U263" s="5"/>
    </row>
    <row r="264" spans="2:22" ht="16.8" hidden="1" thickTop="1" thickBot="1" x14ac:dyDescent="0.35">
      <c r="B264" s="5"/>
      <c r="C264" s="445" t="s">
        <v>478</v>
      </c>
      <c r="D264" s="446"/>
      <c r="E264" s="446"/>
      <c r="F264" s="447"/>
      <c r="G264" s="168" t="s">
        <v>2</v>
      </c>
      <c r="H264" s="342">
        <f>H226-H263</f>
        <v>0</v>
      </c>
      <c r="I264" s="343">
        <f>I226+H264-I263</f>
        <v>0</v>
      </c>
      <c r="J264" s="343">
        <f t="shared" ref="J264:S264" si="35">J226+I264-J263</f>
        <v>0</v>
      </c>
      <c r="K264" s="343">
        <f t="shared" si="35"/>
        <v>0</v>
      </c>
      <c r="L264" s="343">
        <f t="shared" si="35"/>
        <v>0</v>
      </c>
      <c r="M264" s="343">
        <f t="shared" si="35"/>
        <v>0</v>
      </c>
      <c r="N264" s="343">
        <f t="shared" si="35"/>
        <v>0</v>
      </c>
      <c r="O264" s="343">
        <f t="shared" si="35"/>
        <v>0</v>
      </c>
      <c r="P264" s="343">
        <f t="shared" si="35"/>
        <v>0</v>
      </c>
      <c r="Q264" s="343">
        <f t="shared" si="35"/>
        <v>0</v>
      </c>
      <c r="R264" s="343">
        <f t="shared" si="35"/>
        <v>0</v>
      </c>
      <c r="S264" s="343">
        <f t="shared" si="35"/>
        <v>0</v>
      </c>
      <c r="T264" s="344">
        <f t="shared" ref="T264" si="36">T226-T263</f>
        <v>0</v>
      </c>
      <c r="U264" s="5"/>
    </row>
    <row r="265" spans="2:22" ht="16.8" hidden="1" thickTop="1" thickBot="1" x14ac:dyDescent="0.35">
      <c r="B265" s="5"/>
      <c r="C265" s="442" t="s">
        <v>101</v>
      </c>
      <c r="D265" s="461"/>
      <c r="E265" s="461"/>
      <c r="F265" s="462"/>
      <c r="G265" s="161" t="s">
        <v>2</v>
      </c>
      <c r="H265" s="133">
        <f>ROUNDDOWN(H242,0)</f>
        <v>0</v>
      </c>
      <c r="I265" s="116">
        <f>ROUNDDOWN((I242+H266),0)</f>
        <v>0</v>
      </c>
      <c r="J265" s="116">
        <f t="shared" ref="J265:S265" si="37">ROUNDDOWN((J242+I266),0)</f>
        <v>0</v>
      </c>
      <c r="K265" s="116">
        <f t="shared" si="37"/>
        <v>0</v>
      </c>
      <c r="L265" s="116">
        <f t="shared" si="37"/>
        <v>0</v>
      </c>
      <c r="M265" s="116">
        <f t="shared" si="37"/>
        <v>0</v>
      </c>
      <c r="N265" s="116">
        <f t="shared" si="37"/>
        <v>0</v>
      </c>
      <c r="O265" s="116">
        <f t="shared" si="37"/>
        <v>0</v>
      </c>
      <c r="P265" s="116">
        <f t="shared" si="37"/>
        <v>0</v>
      </c>
      <c r="Q265" s="116">
        <f t="shared" si="37"/>
        <v>0</v>
      </c>
      <c r="R265" s="116">
        <f t="shared" si="37"/>
        <v>0</v>
      </c>
      <c r="S265" s="116">
        <f t="shared" si="37"/>
        <v>0</v>
      </c>
      <c r="T265" s="119">
        <f>ROUNDDOWN(T242,0)</f>
        <v>0</v>
      </c>
      <c r="U265" s="5"/>
    </row>
    <row r="266" spans="2:22" ht="16.8" hidden="1" thickTop="1" thickBot="1" x14ac:dyDescent="0.35">
      <c r="B266" s="5"/>
      <c r="C266" s="445" t="s">
        <v>479</v>
      </c>
      <c r="D266" s="446"/>
      <c r="E266" s="446"/>
      <c r="F266" s="447"/>
      <c r="G266" s="168" t="s">
        <v>2</v>
      </c>
      <c r="H266" s="342">
        <f>H242-H265</f>
        <v>0</v>
      </c>
      <c r="I266" s="343">
        <f>I242+H266-I265</f>
        <v>0</v>
      </c>
      <c r="J266" s="343">
        <f t="shared" ref="J266:S266" si="38">J242+I266-J265</f>
        <v>0</v>
      </c>
      <c r="K266" s="343">
        <f t="shared" si="38"/>
        <v>0</v>
      </c>
      <c r="L266" s="343">
        <f t="shared" si="38"/>
        <v>0</v>
      </c>
      <c r="M266" s="343">
        <f t="shared" si="38"/>
        <v>0</v>
      </c>
      <c r="N266" s="343">
        <f t="shared" si="38"/>
        <v>0</v>
      </c>
      <c r="O266" s="343">
        <f t="shared" si="38"/>
        <v>0</v>
      </c>
      <c r="P266" s="343">
        <f t="shared" si="38"/>
        <v>0</v>
      </c>
      <c r="Q266" s="343">
        <f t="shared" si="38"/>
        <v>0</v>
      </c>
      <c r="R266" s="343">
        <f t="shared" si="38"/>
        <v>0</v>
      </c>
      <c r="S266" s="343">
        <f t="shared" si="38"/>
        <v>0</v>
      </c>
      <c r="T266" s="344">
        <f>T242-T265</f>
        <v>0</v>
      </c>
      <c r="U266" s="5"/>
    </row>
    <row r="267" spans="2:22" ht="16.8" hidden="1" thickTop="1" thickBot="1" x14ac:dyDescent="0.35">
      <c r="B267" s="5"/>
      <c r="C267" s="442" t="s">
        <v>93</v>
      </c>
      <c r="D267" s="443"/>
      <c r="E267" s="443"/>
      <c r="F267" s="444"/>
      <c r="G267" s="161" t="s">
        <v>2</v>
      </c>
      <c r="H267" s="133">
        <f>ROUNDDOWN(H243,0)</f>
        <v>0</v>
      </c>
      <c r="I267" s="116">
        <f>ROUNDDOWN((I243+H268),0)</f>
        <v>0</v>
      </c>
      <c r="J267" s="116">
        <f t="shared" ref="J267:S267" si="39">ROUNDDOWN((J243+I268),0)</f>
        <v>0</v>
      </c>
      <c r="K267" s="116">
        <f t="shared" si="39"/>
        <v>0</v>
      </c>
      <c r="L267" s="116">
        <f t="shared" si="39"/>
        <v>0</v>
      </c>
      <c r="M267" s="116">
        <f t="shared" si="39"/>
        <v>0</v>
      </c>
      <c r="N267" s="116">
        <f t="shared" si="39"/>
        <v>0</v>
      </c>
      <c r="O267" s="116">
        <f t="shared" si="39"/>
        <v>0</v>
      </c>
      <c r="P267" s="116">
        <f t="shared" si="39"/>
        <v>0</v>
      </c>
      <c r="Q267" s="116">
        <f t="shared" si="39"/>
        <v>0</v>
      </c>
      <c r="R267" s="116">
        <f t="shared" si="39"/>
        <v>0</v>
      </c>
      <c r="S267" s="116">
        <f t="shared" si="39"/>
        <v>0</v>
      </c>
      <c r="T267" s="119">
        <f>ROUNDDOWN(T243,0)</f>
        <v>0</v>
      </c>
      <c r="U267" s="5"/>
    </row>
    <row r="268" spans="2:22" ht="16.8" hidden="1" thickTop="1" thickBot="1" x14ac:dyDescent="0.35">
      <c r="B268" s="5"/>
      <c r="C268" s="445" t="s">
        <v>480</v>
      </c>
      <c r="D268" s="446"/>
      <c r="E268" s="446"/>
      <c r="F268" s="447"/>
      <c r="G268" s="168" t="s">
        <v>2</v>
      </c>
      <c r="H268" s="342">
        <f>H243-H267</f>
        <v>0</v>
      </c>
      <c r="I268" s="343">
        <f>I243+H268-I267</f>
        <v>0</v>
      </c>
      <c r="J268" s="343">
        <f t="shared" ref="J268:S268" si="40">J243+I268-J267</f>
        <v>0</v>
      </c>
      <c r="K268" s="343">
        <f t="shared" si="40"/>
        <v>0</v>
      </c>
      <c r="L268" s="343">
        <f t="shared" si="40"/>
        <v>0</v>
      </c>
      <c r="M268" s="343">
        <f t="shared" si="40"/>
        <v>0</v>
      </c>
      <c r="N268" s="343">
        <f t="shared" si="40"/>
        <v>0</v>
      </c>
      <c r="O268" s="343">
        <f t="shared" si="40"/>
        <v>0</v>
      </c>
      <c r="P268" s="343">
        <f t="shared" si="40"/>
        <v>0</v>
      </c>
      <c r="Q268" s="343">
        <f t="shared" si="40"/>
        <v>0</v>
      </c>
      <c r="R268" s="343">
        <f t="shared" si="40"/>
        <v>0</v>
      </c>
      <c r="S268" s="343">
        <f t="shared" si="40"/>
        <v>0</v>
      </c>
      <c r="T268" s="344">
        <f t="shared" ref="T268" si="41">T243-T267</f>
        <v>0</v>
      </c>
      <c r="U268" s="5"/>
    </row>
    <row r="269" spans="2:22" ht="16.8" hidden="1" thickTop="1" thickBot="1" x14ac:dyDescent="0.35">
      <c r="B269" s="5"/>
      <c r="C269" s="442" t="s">
        <v>128</v>
      </c>
      <c r="D269" s="443"/>
      <c r="E269" s="443"/>
      <c r="F269" s="444"/>
      <c r="G269" s="161" t="s">
        <v>2</v>
      </c>
      <c r="H269" s="133">
        <f>ROUNDDOWN(H244,0)</f>
        <v>0</v>
      </c>
      <c r="I269" s="116">
        <f>ROUNDDOWN((I244+H270),0)</f>
        <v>0</v>
      </c>
      <c r="J269" s="116">
        <f t="shared" ref="J269:S269" si="42">ROUNDDOWN((J244+I270),0)</f>
        <v>0</v>
      </c>
      <c r="K269" s="116">
        <f t="shared" si="42"/>
        <v>0</v>
      </c>
      <c r="L269" s="116">
        <f t="shared" si="42"/>
        <v>0</v>
      </c>
      <c r="M269" s="116">
        <f t="shared" si="42"/>
        <v>0</v>
      </c>
      <c r="N269" s="116">
        <f t="shared" si="42"/>
        <v>0</v>
      </c>
      <c r="O269" s="116">
        <f t="shared" si="42"/>
        <v>0</v>
      </c>
      <c r="P269" s="116">
        <f t="shared" si="42"/>
        <v>0</v>
      </c>
      <c r="Q269" s="116">
        <f t="shared" si="42"/>
        <v>0</v>
      </c>
      <c r="R269" s="116">
        <f t="shared" si="42"/>
        <v>0</v>
      </c>
      <c r="S269" s="116">
        <f t="shared" si="42"/>
        <v>0</v>
      </c>
      <c r="T269" s="119">
        <f>ROUNDDOWN(T244,0)</f>
        <v>0</v>
      </c>
      <c r="U269" s="5"/>
    </row>
    <row r="270" spans="2:22" ht="16.8" hidden="1" thickTop="1" thickBot="1" x14ac:dyDescent="0.35">
      <c r="B270" s="5"/>
      <c r="C270" s="445" t="s">
        <v>481</v>
      </c>
      <c r="D270" s="446"/>
      <c r="E270" s="446"/>
      <c r="F270" s="447"/>
      <c r="G270" s="168" t="s">
        <v>2</v>
      </c>
      <c r="H270" s="342">
        <f>H244-H269</f>
        <v>0</v>
      </c>
      <c r="I270" s="343">
        <f>I244+H270-I269</f>
        <v>0</v>
      </c>
      <c r="J270" s="343">
        <f t="shared" ref="J270:S270" si="43">J244+I270-J269</f>
        <v>0</v>
      </c>
      <c r="K270" s="343">
        <f t="shared" si="43"/>
        <v>0</v>
      </c>
      <c r="L270" s="343">
        <f t="shared" si="43"/>
        <v>0</v>
      </c>
      <c r="M270" s="343">
        <f t="shared" si="43"/>
        <v>0</v>
      </c>
      <c r="N270" s="343">
        <f t="shared" si="43"/>
        <v>0</v>
      </c>
      <c r="O270" s="343">
        <f t="shared" si="43"/>
        <v>0</v>
      </c>
      <c r="P270" s="343">
        <f t="shared" si="43"/>
        <v>0</v>
      </c>
      <c r="Q270" s="343">
        <f t="shared" si="43"/>
        <v>0</v>
      </c>
      <c r="R270" s="343">
        <f t="shared" si="43"/>
        <v>0</v>
      </c>
      <c r="S270" s="343">
        <f t="shared" si="43"/>
        <v>0</v>
      </c>
      <c r="T270" s="344">
        <f t="shared" ref="T270" si="44">T244-T269</f>
        <v>0</v>
      </c>
      <c r="U270" s="5"/>
    </row>
    <row r="271" spans="2:22" ht="16.95" hidden="1" customHeight="1" thickTop="1" thickBot="1" x14ac:dyDescent="0.35">
      <c r="B271" s="5"/>
      <c r="C271" s="448" t="s">
        <v>72</v>
      </c>
      <c r="D271" s="449"/>
      <c r="E271" s="449"/>
      <c r="F271" s="450"/>
      <c r="G271" s="168" t="s">
        <v>2</v>
      </c>
      <c r="H271" s="133">
        <f>H13*$G$10</f>
        <v>0</v>
      </c>
      <c r="I271" s="116">
        <f t="shared" ref="I271" si="45">I13*$G$10</f>
        <v>0</v>
      </c>
      <c r="J271" s="116">
        <f t="shared" ref="J271:S271" si="46">J13*$G$10</f>
        <v>0</v>
      </c>
      <c r="K271" s="116">
        <f t="shared" si="46"/>
        <v>0</v>
      </c>
      <c r="L271" s="116">
        <f t="shared" si="46"/>
        <v>0</v>
      </c>
      <c r="M271" s="116">
        <f t="shared" si="46"/>
        <v>0</v>
      </c>
      <c r="N271" s="116">
        <f t="shared" si="46"/>
        <v>0</v>
      </c>
      <c r="O271" s="116">
        <f t="shared" si="46"/>
        <v>0</v>
      </c>
      <c r="P271" s="116">
        <f t="shared" si="46"/>
        <v>0</v>
      </c>
      <c r="Q271" s="116">
        <f t="shared" si="46"/>
        <v>0</v>
      </c>
      <c r="R271" s="116">
        <f t="shared" si="46"/>
        <v>0</v>
      </c>
      <c r="S271" s="116">
        <f t="shared" si="46"/>
        <v>0</v>
      </c>
      <c r="T271" s="119">
        <f>T13*$G$10</f>
        <v>0</v>
      </c>
      <c r="U271" s="5"/>
    </row>
    <row r="272" spans="2:22" ht="16.95" hidden="1" customHeight="1" thickTop="1" thickBot="1" x14ac:dyDescent="0.35">
      <c r="B272" s="5"/>
      <c r="C272" s="445" t="s">
        <v>135</v>
      </c>
      <c r="D272" s="446"/>
      <c r="E272" s="446"/>
      <c r="F272" s="447"/>
      <c r="G272" s="168" t="s">
        <v>2</v>
      </c>
      <c r="H272" s="342">
        <f>H271-H246</f>
        <v>0</v>
      </c>
      <c r="I272" s="343">
        <f>I271+H272-I246</f>
        <v>0</v>
      </c>
      <c r="J272" s="343">
        <f t="shared" ref="J272:S272" si="47">J271+I272-J246</f>
        <v>0</v>
      </c>
      <c r="K272" s="343">
        <f t="shared" si="47"/>
        <v>0</v>
      </c>
      <c r="L272" s="343">
        <f t="shared" si="47"/>
        <v>0</v>
      </c>
      <c r="M272" s="343">
        <f t="shared" si="47"/>
        <v>0</v>
      </c>
      <c r="N272" s="343">
        <f t="shared" si="47"/>
        <v>0</v>
      </c>
      <c r="O272" s="343">
        <f t="shared" si="47"/>
        <v>0</v>
      </c>
      <c r="P272" s="343">
        <f t="shared" si="47"/>
        <v>0</v>
      </c>
      <c r="Q272" s="343">
        <f t="shared" si="47"/>
        <v>0</v>
      </c>
      <c r="R272" s="343">
        <f t="shared" si="47"/>
        <v>0</v>
      </c>
      <c r="S272" s="343">
        <f t="shared" si="47"/>
        <v>0</v>
      </c>
      <c r="T272" s="344">
        <f>T271-T246</f>
        <v>0</v>
      </c>
      <c r="U272" s="5"/>
      <c r="V272" s="140"/>
    </row>
    <row r="273" spans="2:24" ht="16.95" hidden="1" customHeight="1" thickTop="1" thickBot="1" x14ac:dyDescent="0.35">
      <c r="B273" s="5"/>
      <c r="C273" s="448" t="s">
        <v>433</v>
      </c>
      <c r="D273" s="449"/>
      <c r="E273" s="449"/>
      <c r="F273" s="450"/>
      <c r="G273" s="168" t="s">
        <v>2</v>
      </c>
      <c r="H273" s="133">
        <f>(SUM(H227,H228,H229,H230,H231,H232,H233,H234,H235,H236,H237,H238,H239,H240,H241,H242,H243,H244,H245)) + (H13*$G$10)</f>
        <v>0</v>
      </c>
      <c r="I273" s="116">
        <f t="shared" ref="I273:R273" si="48">(SUM(I227,I228,I229,I230,I231,I232,I233,I234,I235,I236,I237,I238,I239,I240,I241,I242,I243,I244,I245)) + (I13*$G$10)</f>
        <v>0</v>
      </c>
      <c r="J273" s="116">
        <f t="shared" si="48"/>
        <v>0</v>
      </c>
      <c r="K273" s="116">
        <f t="shared" si="48"/>
        <v>0</v>
      </c>
      <c r="L273" s="116">
        <f t="shared" si="48"/>
        <v>0</v>
      </c>
      <c r="M273" s="116">
        <f t="shared" si="48"/>
        <v>0</v>
      </c>
      <c r="N273" s="116">
        <f t="shared" si="48"/>
        <v>0</v>
      </c>
      <c r="O273" s="116">
        <f t="shared" si="48"/>
        <v>0</v>
      </c>
      <c r="P273" s="116">
        <f t="shared" si="48"/>
        <v>0</v>
      </c>
      <c r="Q273" s="116">
        <f t="shared" si="48"/>
        <v>0</v>
      </c>
      <c r="R273" s="116">
        <f t="shared" si="48"/>
        <v>0</v>
      </c>
      <c r="S273" s="116">
        <f>(SUM(S227,S228,S229,S230,S231,S232,S233,S234,S235,S236,S237,S238,S239,S240,S241,S242,S243,S244,S245)) + (S13*$G$10)</f>
        <v>0</v>
      </c>
      <c r="T273" s="119">
        <f>(SUM(T227,T228,T229,T230,T231,T232,T233,T234,T235,T236,T237,T238,T239,T240,T241,T242,T243,T244,T245)) + (T13*$G$10)</f>
        <v>0</v>
      </c>
      <c r="U273" s="5"/>
      <c r="V273" s="140"/>
    </row>
    <row r="274" spans="2:24" ht="16.95" hidden="1" customHeight="1" thickTop="1" thickBot="1" x14ac:dyDescent="0.35">
      <c r="B274" s="5"/>
      <c r="C274" s="451" t="s">
        <v>477</v>
      </c>
      <c r="D274" s="452"/>
      <c r="E274" s="452"/>
      <c r="F274" s="453"/>
      <c r="G274" s="168" t="s">
        <v>2</v>
      </c>
      <c r="H274" s="359">
        <f>H273-H247</f>
        <v>0</v>
      </c>
      <c r="I274" s="353">
        <f>I273+H274-I247</f>
        <v>0</v>
      </c>
      <c r="J274" s="353">
        <f t="shared" ref="J274:S274" si="49">J273+I274-J247</f>
        <v>0</v>
      </c>
      <c r="K274" s="353">
        <f t="shared" si="49"/>
        <v>0</v>
      </c>
      <c r="L274" s="353">
        <f t="shared" si="49"/>
        <v>0</v>
      </c>
      <c r="M274" s="353">
        <f t="shared" si="49"/>
        <v>0</v>
      </c>
      <c r="N274" s="353">
        <f t="shared" si="49"/>
        <v>0</v>
      </c>
      <c r="O274" s="353">
        <f t="shared" si="49"/>
        <v>0</v>
      </c>
      <c r="P274" s="353">
        <f t="shared" si="49"/>
        <v>0</v>
      </c>
      <c r="Q274" s="353">
        <f t="shared" si="49"/>
        <v>0</v>
      </c>
      <c r="R274" s="353">
        <f t="shared" si="49"/>
        <v>0</v>
      </c>
      <c r="S274" s="353">
        <f t="shared" si="49"/>
        <v>0</v>
      </c>
      <c r="T274" s="354">
        <f>T273-T247</f>
        <v>0</v>
      </c>
      <c r="U274" s="5"/>
      <c r="V274" s="156"/>
    </row>
    <row r="275" spans="2:24" ht="16.2" hidden="1" thickTop="1" x14ac:dyDescent="0.3">
      <c r="B275" s="5"/>
      <c r="C275" s="19"/>
      <c r="D275" s="206"/>
      <c r="E275" s="19"/>
      <c r="F275" s="19"/>
      <c r="G275" s="10"/>
      <c r="H275" s="335"/>
      <c r="I275" s="11"/>
      <c r="J275" s="11"/>
      <c r="K275" s="11"/>
      <c r="L275" s="11"/>
      <c r="M275" s="11"/>
      <c r="N275" s="11"/>
      <c r="O275" s="11"/>
      <c r="P275" s="11"/>
      <c r="Q275" s="11"/>
      <c r="R275" s="11"/>
      <c r="S275" s="11"/>
      <c r="T275" s="11"/>
      <c r="U275" s="5"/>
    </row>
    <row r="276" spans="2:24" ht="15" thickBot="1" x14ac:dyDescent="0.35">
      <c r="B276" s="5"/>
      <c r="C276" s="6"/>
      <c r="D276" s="199"/>
      <c r="E276" s="6"/>
      <c r="F276" s="6"/>
      <c r="G276" s="80"/>
      <c r="H276" s="336"/>
      <c r="I276" s="80"/>
      <c r="J276" s="80"/>
      <c r="K276" s="80"/>
      <c r="L276" s="80"/>
      <c r="M276" s="80"/>
      <c r="N276" s="80"/>
      <c r="O276" s="80"/>
      <c r="P276" s="80"/>
      <c r="Q276" s="80"/>
      <c r="R276" s="80"/>
      <c r="S276" s="80"/>
      <c r="T276" s="80"/>
      <c r="U276" s="5"/>
    </row>
    <row r="277" spans="2:24" ht="15.75" customHeight="1" thickTop="1" x14ac:dyDescent="0.3">
      <c r="B277" s="5"/>
      <c r="C277" s="478" t="s">
        <v>196</v>
      </c>
      <c r="D277" s="479"/>
      <c r="E277" s="479"/>
      <c r="F277" s="479"/>
      <c r="G277" s="480"/>
      <c r="H277" s="127"/>
      <c r="I277" s="215"/>
      <c r="J277" s="215"/>
      <c r="K277" s="215"/>
      <c r="L277" s="215"/>
      <c r="M277" s="215"/>
      <c r="N277" s="215"/>
      <c r="O277" s="215"/>
      <c r="P277" s="215"/>
      <c r="Q277" s="215"/>
      <c r="R277" s="215"/>
      <c r="S277" s="215"/>
      <c r="T277" s="215"/>
      <c r="U277" s="5"/>
    </row>
    <row r="278" spans="2:24" ht="15" customHeight="1" x14ac:dyDescent="0.3">
      <c r="B278" s="5"/>
      <c r="C278" s="481"/>
      <c r="D278" s="482"/>
      <c r="E278" s="482"/>
      <c r="F278" s="482"/>
      <c r="G278" s="483"/>
      <c r="H278" s="127"/>
      <c r="I278" s="215"/>
      <c r="J278" s="215"/>
      <c r="K278" s="215"/>
      <c r="L278" s="215"/>
      <c r="M278" s="215"/>
      <c r="N278" s="215"/>
      <c r="O278" s="215"/>
      <c r="P278" s="215"/>
      <c r="Q278" s="215"/>
      <c r="R278" s="215"/>
      <c r="S278" s="215"/>
      <c r="T278" s="215"/>
      <c r="U278" s="5"/>
    </row>
    <row r="279" spans="2:24" ht="9.9" customHeight="1" thickBot="1" x14ac:dyDescent="0.35">
      <c r="B279" s="5"/>
      <c r="C279" s="484"/>
      <c r="D279" s="485"/>
      <c r="E279" s="485"/>
      <c r="F279" s="485"/>
      <c r="G279" s="486"/>
      <c r="H279" s="126"/>
      <c r="I279" s="80"/>
      <c r="J279" s="80"/>
      <c r="K279" s="80"/>
      <c r="L279" s="80"/>
      <c r="M279" s="80"/>
      <c r="N279" s="80"/>
      <c r="O279" s="80"/>
      <c r="P279" s="80"/>
      <c r="Q279" s="80"/>
      <c r="R279" s="80"/>
      <c r="S279" s="80"/>
      <c r="T279" s="57"/>
      <c r="U279" s="5"/>
    </row>
    <row r="280" spans="2:24" ht="15.6" thickTop="1" thickBot="1" x14ac:dyDescent="0.35">
      <c r="B280" s="5"/>
      <c r="C280" s="6"/>
      <c r="D280" s="199"/>
      <c r="E280" s="6"/>
      <c r="F280" s="6"/>
      <c r="G280" s="80"/>
      <c r="H280" s="127"/>
      <c r="I280" s="80"/>
      <c r="J280" s="80"/>
      <c r="K280" s="80"/>
      <c r="L280" s="80"/>
      <c r="M280" s="80"/>
      <c r="N280" s="80"/>
      <c r="O280" s="80"/>
      <c r="P280" s="80"/>
      <c r="Q280" s="80"/>
      <c r="R280" s="80"/>
      <c r="S280" s="57"/>
      <c r="T280" s="80"/>
      <c r="U280" s="5"/>
    </row>
    <row r="281" spans="2:24" ht="32.4" thickTop="1" thickBot="1" x14ac:dyDescent="0.35">
      <c r="B281" s="5"/>
      <c r="C281" s="405" t="s">
        <v>94</v>
      </c>
      <c r="D281" s="467"/>
      <c r="E281" s="467"/>
      <c r="F281" s="467"/>
      <c r="G281" s="406"/>
      <c r="H281" s="70" t="s">
        <v>58</v>
      </c>
      <c r="I281" s="70" t="s">
        <v>59</v>
      </c>
      <c r="J281" s="70" t="s">
        <v>60</v>
      </c>
      <c r="K281" s="70" t="s">
        <v>61</v>
      </c>
      <c r="L281" s="70" t="s">
        <v>62</v>
      </c>
      <c r="M281" s="70" t="s">
        <v>63</v>
      </c>
      <c r="N281" s="70" t="s">
        <v>64</v>
      </c>
      <c r="O281" s="70" t="s">
        <v>65</v>
      </c>
      <c r="P281" s="70" t="s">
        <v>66</v>
      </c>
      <c r="Q281" s="70" t="s">
        <v>67</v>
      </c>
      <c r="R281" s="70" t="s">
        <v>68</v>
      </c>
      <c r="S281" s="70" t="s">
        <v>69</v>
      </c>
      <c r="T281" s="71" t="s">
        <v>82</v>
      </c>
      <c r="U281" s="5"/>
    </row>
    <row r="282" spans="2:24" ht="16.8" thickTop="1" thickBot="1" x14ac:dyDescent="0.35">
      <c r="B282" s="5"/>
      <c r="C282" s="454" t="s">
        <v>199</v>
      </c>
      <c r="D282" s="471"/>
      <c r="E282" s="471"/>
      <c r="F282" s="472"/>
      <c r="G282" s="170" t="s">
        <v>1</v>
      </c>
      <c r="H282" s="76">
        <f t="shared" ref="H282:T282" si="50">H283-H484-H485</f>
        <v>0</v>
      </c>
      <c r="I282" s="76">
        <f t="shared" si="50"/>
        <v>0</v>
      </c>
      <c r="J282" s="76">
        <f t="shared" si="50"/>
        <v>0</v>
      </c>
      <c r="K282" s="76">
        <f t="shared" si="50"/>
        <v>0</v>
      </c>
      <c r="L282" s="76">
        <f t="shared" si="50"/>
        <v>0</v>
      </c>
      <c r="M282" s="76">
        <f t="shared" si="50"/>
        <v>0</v>
      </c>
      <c r="N282" s="76">
        <f t="shared" si="50"/>
        <v>0</v>
      </c>
      <c r="O282" s="76">
        <f t="shared" si="50"/>
        <v>0</v>
      </c>
      <c r="P282" s="76">
        <f t="shared" si="50"/>
        <v>0</v>
      </c>
      <c r="Q282" s="76">
        <f t="shared" si="50"/>
        <v>0</v>
      </c>
      <c r="R282" s="76">
        <f t="shared" si="50"/>
        <v>0</v>
      </c>
      <c r="S282" s="76">
        <f t="shared" si="50"/>
        <v>0</v>
      </c>
      <c r="T282" s="77">
        <f t="shared" si="50"/>
        <v>0</v>
      </c>
      <c r="U282" s="53"/>
      <c r="V282" s="34"/>
      <c r="W282" s="34"/>
    </row>
    <row r="283" spans="2:24" ht="16.8" thickTop="1" thickBot="1" x14ac:dyDescent="0.35">
      <c r="B283" s="5"/>
      <c r="C283" s="171" t="s">
        <v>166</v>
      </c>
      <c r="D283" s="468" t="s">
        <v>210</v>
      </c>
      <c r="E283" s="469"/>
      <c r="F283" s="470"/>
      <c r="G283" s="170" t="s">
        <v>1</v>
      </c>
      <c r="H283" s="79">
        <f>SUM(H284:H483)</f>
        <v>0</v>
      </c>
      <c r="I283" s="68">
        <f t="shared" ref="I283:S283" si="51">SUM(I284:I483)</f>
        <v>0</v>
      </c>
      <c r="J283" s="68">
        <f t="shared" si="51"/>
        <v>0</v>
      </c>
      <c r="K283" s="68">
        <f t="shared" si="51"/>
        <v>0</v>
      </c>
      <c r="L283" s="68">
        <f t="shared" si="51"/>
        <v>0</v>
      </c>
      <c r="M283" s="68">
        <f t="shared" si="51"/>
        <v>0</v>
      </c>
      <c r="N283" s="68">
        <f t="shared" si="51"/>
        <v>0</v>
      </c>
      <c r="O283" s="68">
        <f t="shared" si="51"/>
        <v>0</v>
      </c>
      <c r="P283" s="68">
        <f t="shared" si="51"/>
        <v>0</v>
      </c>
      <c r="Q283" s="68">
        <f t="shared" si="51"/>
        <v>0</v>
      </c>
      <c r="R283" s="68">
        <f t="shared" si="51"/>
        <v>0</v>
      </c>
      <c r="S283" s="68">
        <f t="shared" si="51"/>
        <v>0</v>
      </c>
      <c r="T283" s="72">
        <f>SUM(T284:T483)</f>
        <v>0</v>
      </c>
      <c r="U283" s="53"/>
      <c r="V283" s="123"/>
      <c r="W283" s="34"/>
      <c r="X283" s="34"/>
    </row>
    <row r="284" spans="2:24" ht="16.8" thickTop="1" thickBot="1" x14ac:dyDescent="0.35">
      <c r="B284" s="5"/>
      <c r="C284" s="207"/>
      <c r="D284" s="202" t="s">
        <v>172</v>
      </c>
      <c r="E284" s="475"/>
      <c r="F284" s="477"/>
      <c r="G284" s="170" t="s">
        <v>1</v>
      </c>
      <c r="H284" s="78"/>
      <c r="I284" s="208"/>
      <c r="J284" s="208"/>
      <c r="K284" s="208"/>
      <c r="L284" s="208"/>
      <c r="M284" s="208"/>
      <c r="N284" s="208"/>
      <c r="O284" s="208"/>
      <c r="P284" s="208"/>
      <c r="Q284" s="208"/>
      <c r="R284" s="208"/>
      <c r="S284" s="208"/>
      <c r="T284" s="72">
        <f>SUM(H284:S284)</f>
        <v>0</v>
      </c>
      <c r="U284" s="53"/>
      <c r="V284" s="123"/>
      <c r="W284" s="34"/>
      <c r="X284" s="34"/>
    </row>
    <row r="285" spans="2:24" ht="16.8" thickTop="1" thickBot="1" x14ac:dyDescent="0.35">
      <c r="B285" s="5"/>
      <c r="C285" s="207"/>
      <c r="D285" s="202" t="s">
        <v>221</v>
      </c>
      <c r="E285" s="475"/>
      <c r="F285" s="477"/>
      <c r="G285" s="170" t="s">
        <v>1</v>
      </c>
      <c r="H285" s="78"/>
      <c r="I285" s="208"/>
      <c r="J285" s="208"/>
      <c r="K285" s="208"/>
      <c r="L285" s="208"/>
      <c r="M285" s="208"/>
      <c r="N285" s="208"/>
      <c r="O285" s="208"/>
      <c r="P285" s="208"/>
      <c r="Q285" s="208"/>
      <c r="R285" s="208"/>
      <c r="S285" s="208"/>
      <c r="T285" s="72">
        <f t="shared" ref="T285:T485" si="52">SUM(H285:S285)</f>
        <v>0</v>
      </c>
      <c r="U285" s="53"/>
      <c r="V285" s="123"/>
      <c r="W285" s="34"/>
      <c r="X285" s="34"/>
    </row>
    <row r="286" spans="2:24" ht="16.8" thickTop="1" thickBot="1" x14ac:dyDescent="0.35">
      <c r="B286" s="5"/>
      <c r="C286" s="207"/>
      <c r="D286" s="202" t="s">
        <v>222</v>
      </c>
      <c r="E286" s="475"/>
      <c r="F286" s="477"/>
      <c r="G286" s="170" t="s">
        <v>1</v>
      </c>
      <c r="H286" s="78"/>
      <c r="I286" s="208"/>
      <c r="J286" s="208"/>
      <c r="K286" s="208"/>
      <c r="L286" s="208"/>
      <c r="M286" s="208"/>
      <c r="N286" s="208"/>
      <c r="O286" s="208"/>
      <c r="P286" s="208"/>
      <c r="Q286" s="208"/>
      <c r="R286" s="208"/>
      <c r="S286" s="208"/>
      <c r="T286" s="72">
        <f t="shared" si="52"/>
        <v>0</v>
      </c>
      <c r="U286" s="53"/>
      <c r="V286" s="123"/>
      <c r="W286" s="34"/>
      <c r="X286" s="34"/>
    </row>
    <row r="287" spans="2:24" ht="16.8" thickTop="1" thickBot="1" x14ac:dyDescent="0.35">
      <c r="B287" s="5"/>
      <c r="C287" s="207"/>
      <c r="D287" s="202" t="s">
        <v>223</v>
      </c>
      <c r="E287" s="475"/>
      <c r="F287" s="477"/>
      <c r="G287" s="170" t="s">
        <v>1</v>
      </c>
      <c r="H287" s="78"/>
      <c r="I287" s="208"/>
      <c r="J287" s="208"/>
      <c r="K287" s="208"/>
      <c r="L287" s="208"/>
      <c r="M287" s="208"/>
      <c r="N287" s="208"/>
      <c r="O287" s="208"/>
      <c r="P287" s="208"/>
      <c r="Q287" s="208"/>
      <c r="R287" s="208"/>
      <c r="S287" s="208"/>
      <c r="T287" s="72">
        <f t="shared" si="52"/>
        <v>0</v>
      </c>
      <c r="U287" s="53"/>
      <c r="V287" s="123"/>
      <c r="W287" s="34"/>
      <c r="X287" s="34"/>
    </row>
    <row r="288" spans="2:24" ht="16.8" thickTop="1" thickBot="1" x14ac:dyDescent="0.35">
      <c r="B288" s="5"/>
      <c r="C288" s="207"/>
      <c r="D288" s="202" t="s">
        <v>224</v>
      </c>
      <c r="E288" s="475"/>
      <c r="F288" s="477"/>
      <c r="G288" s="170" t="s">
        <v>1</v>
      </c>
      <c r="H288" s="78"/>
      <c r="I288" s="208"/>
      <c r="J288" s="208"/>
      <c r="K288" s="208"/>
      <c r="L288" s="208"/>
      <c r="M288" s="208"/>
      <c r="N288" s="208"/>
      <c r="O288" s="208"/>
      <c r="P288" s="208"/>
      <c r="Q288" s="208"/>
      <c r="R288" s="208"/>
      <c r="S288" s="208"/>
      <c r="T288" s="72">
        <f t="shared" si="52"/>
        <v>0</v>
      </c>
      <c r="U288" s="53"/>
      <c r="V288" s="123"/>
      <c r="W288" s="34"/>
      <c r="X288" s="34"/>
    </row>
    <row r="289" spans="2:24" ht="16.8" hidden="1" thickTop="1" thickBot="1" x14ac:dyDescent="0.35">
      <c r="B289" s="5"/>
      <c r="C289" s="207"/>
      <c r="D289" s="202" t="s">
        <v>225</v>
      </c>
      <c r="E289" s="475"/>
      <c r="F289" s="477"/>
      <c r="G289" s="170" t="s">
        <v>1</v>
      </c>
      <c r="H289" s="78"/>
      <c r="I289" s="208"/>
      <c r="J289" s="208"/>
      <c r="K289" s="208"/>
      <c r="L289" s="208"/>
      <c r="M289" s="208"/>
      <c r="N289" s="208"/>
      <c r="O289" s="208"/>
      <c r="P289" s="208"/>
      <c r="Q289" s="208"/>
      <c r="R289" s="208"/>
      <c r="S289" s="208"/>
      <c r="T289" s="72">
        <f t="shared" si="52"/>
        <v>0</v>
      </c>
      <c r="U289" s="53"/>
      <c r="V289" s="123"/>
      <c r="W289" s="34"/>
      <c r="X289" s="34"/>
    </row>
    <row r="290" spans="2:24" ht="16.8" hidden="1" thickTop="1" thickBot="1" x14ac:dyDescent="0.35">
      <c r="B290" s="5"/>
      <c r="C290" s="207"/>
      <c r="D290" s="202" t="s">
        <v>226</v>
      </c>
      <c r="E290" s="475"/>
      <c r="F290" s="477"/>
      <c r="G290" s="170" t="s">
        <v>1</v>
      </c>
      <c r="H290" s="78"/>
      <c r="I290" s="208"/>
      <c r="J290" s="208"/>
      <c r="K290" s="208"/>
      <c r="L290" s="208"/>
      <c r="M290" s="208"/>
      <c r="N290" s="208"/>
      <c r="O290" s="208"/>
      <c r="P290" s="208"/>
      <c r="Q290" s="208"/>
      <c r="R290" s="208"/>
      <c r="S290" s="208"/>
      <c r="T290" s="72">
        <f t="shared" si="52"/>
        <v>0</v>
      </c>
      <c r="U290" s="53"/>
      <c r="V290" s="123"/>
      <c r="W290" s="34"/>
      <c r="X290" s="34"/>
    </row>
    <row r="291" spans="2:24" ht="16.8" hidden="1" thickTop="1" thickBot="1" x14ac:dyDescent="0.35">
      <c r="B291" s="5"/>
      <c r="C291" s="207"/>
      <c r="D291" s="202" t="s">
        <v>227</v>
      </c>
      <c r="E291" s="475"/>
      <c r="F291" s="477"/>
      <c r="G291" s="170" t="s">
        <v>1</v>
      </c>
      <c r="H291" s="78"/>
      <c r="I291" s="208"/>
      <c r="J291" s="208"/>
      <c r="K291" s="208"/>
      <c r="L291" s="208"/>
      <c r="M291" s="208"/>
      <c r="N291" s="208"/>
      <c r="O291" s="208"/>
      <c r="P291" s="208"/>
      <c r="Q291" s="208"/>
      <c r="R291" s="208"/>
      <c r="S291" s="208"/>
      <c r="T291" s="72">
        <f t="shared" si="52"/>
        <v>0</v>
      </c>
      <c r="U291" s="53"/>
      <c r="V291" s="123"/>
      <c r="W291" s="34"/>
      <c r="X291" s="34"/>
    </row>
    <row r="292" spans="2:24" ht="16.8" hidden="1" thickTop="1" thickBot="1" x14ac:dyDescent="0.35">
      <c r="B292" s="5"/>
      <c r="C292" s="207"/>
      <c r="D292" s="202" t="s">
        <v>228</v>
      </c>
      <c r="E292" s="475"/>
      <c r="F292" s="477"/>
      <c r="G292" s="170" t="s">
        <v>1</v>
      </c>
      <c r="H292" s="78"/>
      <c r="I292" s="208"/>
      <c r="J292" s="208"/>
      <c r="K292" s="208"/>
      <c r="L292" s="208"/>
      <c r="M292" s="208"/>
      <c r="N292" s="208"/>
      <c r="O292" s="208"/>
      <c r="P292" s="208"/>
      <c r="Q292" s="208"/>
      <c r="R292" s="208"/>
      <c r="S292" s="208"/>
      <c r="T292" s="72">
        <f t="shared" si="52"/>
        <v>0</v>
      </c>
      <c r="U292" s="53"/>
      <c r="V292" s="123"/>
      <c r="W292" s="34"/>
      <c r="X292" s="34"/>
    </row>
    <row r="293" spans="2:24" ht="16.8" hidden="1" thickTop="1" thickBot="1" x14ac:dyDescent="0.35">
      <c r="B293" s="5"/>
      <c r="C293" s="207"/>
      <c r="D293" s="202" t="s">
        <v>229</v>
      </c>
      <c r="E293" s="475"/>
      <c r="F293" s="477"/>
      <c r="G293" s="170" t="s">
        <v>1</v>
      </c>
      <c r="H293" s="78"/>
      <c r="I293" s="208"/>
      <c r="J293" s="208"/>
      <c r="K293" s="208"/>
      <c r="L293" s="208"/>
      <c r="M293" s="208"/>
      <c r="N293" s="208"/>
      <c r="O293" s="208"/>
      <c r="P293" s="208"/>
      <c r="Q293" s="208"/>
      <c r="R293" s="208"/>
      <c r="S293" s="208"/>
      <c r="T293" s="72">
        <f t="shared" si="52"/>
        <v>0</v>
      </c>
      <c r="U293" s="53"/>
      <c r="V293" s="123"/>
      <c r="W293" s="34"/>
      <c r="X293" s="34"/>
    </row>
    <row r="294" spans="2:24" ht="16.8" hidden="1" thickTop="1" thickBot="1" x14ac:dyDescent="0.35">
      <c r="B294" s="5"/>
      <c r="C294" s="207"/>
      <c r="D294" s="202" t="s">
        <v>230</v>
      </c>
      <c r="E294" s="475"/>
      <c r="F294" s="477"/>
      <c r="G294" s="170" t="s">
        <v>1</v>
      </c>
      <c r="H294" s="78"/>
      <c r="I294" s="208"/>
      <c r="J294" s="208"/>
      <c r="K294" s="208"/>
      <c r="L294" s="208"/>
      <c r="M294" s="208"/>
      <c r="N294" s="208"/>
      <c r="O294" s="208"/>
      <c r="P294" s="208"/>
      <c r="Q294" s="208"/>
      <c r="R294" s="208"/>
      <c r="S294" s="208"/>
      <c r="T294" s="72">
        <f t="shared" si="52"/>
        <v>0</v>
      </c>
      <c r="U294" s="53"/>
      <c r="V294" s="123"/>
      <c r="W294" s="34"/>
      <c r="X294" s="34"/>
    </row>
    <row r="295" spans="2:24" ht="16.8" hidden="1" thickTop="1" thickBot="1" x14ac:dyDescent="0.35">
      <c r="B295" s="5"/>
      <c r="C295" s="207"/>
      <c r="D295" s="202" t="s">
        <v>231</v>
      </c>
      <c r="E295" s="475"/>
      <c r="F295" s="477"/>
      <c r="G295" s="170" t="s">
        <v>1</v>
      </c>
      <c r="H295" s="78"/>
      <c r="I295" s="208"/>
      <c r="J295" s="208"/>
      <c r="K295" s="208"/>
      <c r="L295" s="208"/>
      <c r="M295" s="208"/>
      <c r="N295" s="208"/>
      <c r="O295" s="208"/>
      <c r="P295" s="208"/>
      <c r="Q295" s="208"/>
      <c r="R295" s="208"/>
      <c r="S295" s="208"/>
      <c r="T295" s="72">
        <f t="shared" si="52"/>
        <v>0</v>
      </c>
      <c r="U295" s="53"/>
      <c r="V295" s="123"/>
      <c r="W295" s="34"/>
      <c r="X295" s="34"/>
    </row>
    <row r="296" spans="2:24" ht="16.8" hidden="1" thickTop="1" thickBot="1" x14ac:dyDescent="0.35">
      <c r="B296" s="5"/>
      <c r="C296" s="207"/>
      <c r="D296" s="202" t="s">
        <v>232</v>
      </c>
      <c r="E296" s="475"/>
      <c r="F296" s="477"/>
      <c r="G296" s="170" t="s">
        <v>1</v>
      </c>
      <c r="H296" s="78"/>
      <c r="I296" s="208"/>
      <c r="J296" s="208"/>
      <c r="K296" s="208"/>
      <c r="L296" s="208"/>
      <c r="M296" s="208"/>
      <c r="N296" s="208"/>
      <c r="O296" s="208"/>
      <c r="P296" s="208"/>
      <c r="Q296" s="208"/>
      <c r="R296" s="208"/>
      <c r="S296" s="208"/>
      <c r="T296" s="72">
        <f t="shared" si="52"/>
        <v>0</v>
      </c>
      <c r="U296" s="53"/>
      <c r="V296" s="123"/>
      <c r="W296" s="34"/>
      <c r="X296" s="34"/>
    </row>
    <row r="297" spans="2:24" ht="16.8" hidden="1" thickTop="1" thickBot="1" x14ac:dyDescent="0.35">
      <c r="B297" s="5"/>
      <c r="C297" s="207"/>
      <c r="D297" s="202" t="s">
        <v>233</v>
      </c>
      <c r="E297" s="475"/>
      <c r="F297" s="477"/>
      <c r="G297" s="170" t="s">
        <v>1</v>
      </c>
      <c r="H297" s="78"/>
      <c r="I297" s="208"/>
      <c r="J297" s="208"/>
      <c r="K297" s="208"/>
      <c r="L297" s="208"/>
      <c r="M297" s="208"/>
      <c r="N297" s="208"/>
      <c r="O297" s="208"/>
      <c r="P297" s="208"/>
      <c r="Q297" s="208"/>
      <c r="R297" s="208"/>
      <c r="S297" s="208"/>
      <c r="T297" s="72">
        <f t="shared" si="52"/>
        <v>0</v>
      </c>
      <c r="U297" s="53"/>
      <c r="V297" s="123"/>
      <c r="W297" s="34"/>
      <c r="X297" s="34"/>
    </row>
    <row r="298" spans="2:24" ht="16.8" hidden="1" thickTop="1" thickBot="1" x14ac:dyDescent="0.35">
      <c r="B298" s="5"/>
      <c r="C298" s="207"/>
      <c r="D298" s="202" t="s">
        <v>234</v>
      </c>
      <c r="E298" s="475"/>
      <c r="F298" s="477"/>
      <c r="G298" s="170" t="s">
        <v>1</v>
      </c>
      <c r="H298" s="78"/>
      <c r="I298" s="208"/>
      <c r="J298" s="208"/>
      <c r="K298" s="208"/>
      <c r="L298" s="208"/>
      <c r="M298" s="208"/>
      <c r="N298" s="208"/>
      <c r="O298" s="208"/>
      <c r="P298" s="208"/>
      <c r="Q298" s="208"/>
      <c r="R298" s="208"/>
      <c r="S298" s="208"/>
      <c r="T298" s="72">
        <f t="shared" si="52"/>
        <v>0</v>
      </c>
      <c r="U298" s="53"/>
      <c r="V298" s="123"/>
      <c r="W298" s="34"/>
      <c r="X298" s="34"/>
    </row>
    <row r="299" spans="2:24" ht="16.8" hidden="1" thickTop="1" thickBot="1" x14ac:dyDescent="0.35">
      <c r="B299" s="5"/>
      <c r="C299" s="207"/>
      <c r="D299" s="202" t="s">
        <v>235</v>
      </c>
      <c r="E299" s="475"/>
      <c r="F299" s="477"/>
      <c r="G299" s="170" t="s">
        <v>1</v>
      </c>
      <c r="H299" s="78"/>
      <c r="I299" s="208"/>
      <c r="J299" s="208"/>
      <c r="K299" s="208"/>
      <c r="L299" s="208"/>
      <c r="M299" s="208"/>
      <c r="N299" s="208"/>
      <c r="O299" s="208"/>
      <c r="P299" s="208"/>
      <c r="Q299" s="208"/>
      <c r="R299" s="208"/>
      <c r="S299" s="208"/>
      <c r="T299" s="72">
        <f t="shared" ref="T299:T308" si="53">SUM(H299:S299)</f>
        <v>0</v>
      </c>
      <c r="U299" s="53"/>
      <c r="V299" s="123"/>
      <c r="W299" s="34"/>
      <c r="X299" s="34"/>
    </row>
    <row r="300" spans="2:24" ht="16.8" hidden="1" thickTop="1" thickBot="1" x14ac:dyDescent="0.35">
      <c r="B300" s="5"/>
      <c r="C300" s="207"/>
      <c r="D300" s="202" t="s">
        <v>236</v>
      </c>
      <c r="E300" s="475"/>
      <c r="F300" s="477"/>
      <c r="G300" s="170" t="s">
        <v>1</v>
      </c>
      <c r="H300" s="78"/>
      <c r="I300" s="208"/>
      <c r="J300" s="208"/>
      <c r="K300" s="208"/>
      <c r="L300" s="208"/>
      <c r="M300" s="208"/>
      <c r="N300" s="208"/>
      <c r="O300" s="208"/>
      <c r="P300" s="208"/>
      <c r="Q300" s="208"/>
      <c r="R300" s="208"/>
      <c r="S300" s="208"/>
      <c r="T300" s="72">
        <f t="shared" si="53"/>
        <v>0</v>
      </c>
      <c r="U300" s="53"/>
      <c r="V300" s="123"/>
      <c r="W300" s="34"/>
      <c r="X300" s="34"/>
    </row>
    <row r="301" spans="2:24" ht="16.8" hidden="1" thickTop="1" thickBot="1" x14ac:dyDescent="0.35">
      <c r="B301" s="5"/>
      <c r="C301" s="207"/>
      <c r="D301" s="202" t="s">
        <v>237</v>
      </c>
      <c r="E301" s="475"/>
      <c r="F301" s="477"/>
      <c r="G301" s="170" t="s">
        <v>1</v>
      </c>
      <c r="H301" s="78"/>
      <c r="I301" s="208"/>
      <c r="J301" s="208"/>
      <c r="K301" s="208"/>
      <c r="L301" s="208"/>
      <c r="M301" s="208"/>
      <c r="N301" s="208"/>
      <c r="O301" s="208"/>
      <c r="P301" s="208"/>
      <c r="Q301" s="208"/>
      <c r="R301" s="208"/>
      <c r="S301" s="208"/>
      <c r="T301" s="72">
        <f t="shared" si="53"/>
        <v>0</v>
      </c>
      <c r="U301" s="53"/>
      <c r="V301" s="123"/>
      <c r="W301" s="34"/>
      <c r="X301" s="34"/>
    </row>
    <row r="302" spans="2:24" ht="16.8" hidden="1" thickTop="1" thickBot="1" x14ac:dyDescent="0.35">
      <c r="B302" s="5"/>
      <c r="C302" s="207"/>
      <c r="D302" s="202" t="s">
        <v>238</v>
      </c>
      <c r="E302" s="475"/>
      <c r="F302" s="477"/>
      <c r="G302" s="170" t="s">
        <v>1</v>
      </c>
      <c r="H302" s="78"/>
      <c r="I302" s="208"/>
      <c r="J302" s="208"/>
      <c r="K302" s="208"/>
      <c r="L302" s="208"/>
      <c r="M302" s="208"/>
      <c r="N302" s="208"/>
      <c r="O302" s="208"/>
      <c r="P302" s="208"/>
      <c r="Q302" s="208"/>
      <c r="R302" s="208"/>
      <c r="S302" s="208"/>
      <c r="T302" s="72">
        <f t="shared" si="53"/>
        <v>0</v>
      </c>
      <c r="U302" s="53"/>
      <c r="V302" s="123"/>
      <c r="W302" s="34"/>
      <c r="X302" s="34"/>
    </row>
    <row r="303" spans="2:24" ht="16.8" hidden="1" thickTop="1" thickBot="1" x14ac:dyDescent="0.35">
      <c r="B303" s="5"/>
      <c r="C303" s="207"/>
      <c r="D303" s="202" t="s">
        <v>239</v>
      </c>
      <c r="E303" s="475"/>
      <c r="F303" s="477"/>
      <c r="G303" s="170" t="s">
        <v>1</v>
      </c>
      <c r="H303" s="78"/>
      <c r="I303" s="208"/>
      <c r="J303" s="208"/>
      <c r="K303" s="208"/>
      <c r="L303" s="208"/>
      <c r="M303" s="208"/>
      <c r="N303" s="208"/>
      <c r="O303" s="208"/>
      <c r="P303" s="208"/>
      <c r="Q303" s="208"/>
      <c r="R303" s="208"/>
      <c r="S303" s="208"/>
      <c r="T303" s="72">
        <f t="shared" si="53"/>
        <v>0</v>
      </c>
      <c r="U303" s="53"/>
      <c r="V303" s="123"/>
      <c r="W303" s="34"/>
      <c r="X303" s="34"/>
    </row>
    <row r="304" spans="2:24" ht="16.8" hidden="1" thickTop="1" thickBot="1" x14ac:dyDescent="0.35">
      <c r="B304" s="5"/>
      <c r="C304" s="207"/>
      <c r="D304" s="202" t="s">
        <v>240</v>
      </c>
      <c r="E304" s="475"/>
      <c r="F304" s="477"/>
      <c r="G304" s="170" t="s">
        <v>1</v>
      </c>
      <c r="H304" s="78"/>
      <c r="I304" s="208"/>
      <c r="J304" s="208"/>
      <c r="K304" s="208"/>
      <c r="L304" s="208"/>
      <c r="M304" s="208"/>
      <c r="N304" s="208"/>
      <c r="O304" s="208"/>
      <c r="P304" s="208"/>
      <c r="Q304" s="208"/>
      <c r="R304" s="208"/>
      <c r="S304" s="208"/>
      <c r="T304" s="72">
        <f t="shared" si="53"/>
        <v>0</v>
      </c>
      <c r="U304" s="53"/>
      <c r="V304" s="123"/>
      <c r="W304" s="34"/>
      <c r="X304" s="34"/>
    </row>
    <row r="305" spans="2:24" ht="16.8" hidden="1" thickTop="1" thickBot="1" x14ac:dyDescent="0.35">
      <c r="B305" s="5"/>
      <c r="C305" s="207"/>
      <c r="D305" s="202" t="s">
        <v>241</v>
      </c>
      <c r="E305" s="475"/>
      <c r="F305" s="477"/>
      <c r="G305" s="170" t="s">
        <v>1</v>
      </c>
      <c r="H305" s="78"/>
      <c r="I305" s="208"/>
      <c r="J305" s="208"/>
      <c r="K305" s="208"/>
      <c r="L305" s="208"/>
      <c r="M305" s="208"/>
      <c r="N305" s="208"/>
      <c r="O305" s="208"/>
      <c r="P305" s="208"/>
      <c r="Q305" s="208"/>
      <c r="R305" s="208"/>
      <c r="S305" s="208"/>
      <c r="T305" s="72">
        <f t="shared" si="53"/>
        <v>0</v>
      </c>
      <c r="U305" s="53"/>
      <c r="V305" s="123"/>
      <c r="W305" s="34"/>
      <c r="X305" s="34"/>
    </row>
    <row r="306" spans="2:24" ht="16.8" hidden="1" thickTop="1" thickBot="1" x14ac:dyDescent="0.35">
      <c r="B306" s="5"/>
      <c r="C306" s="207"/>
      <c r="D306" s="202" t="s">
        <v>242</v>
      </c>
      <c r="E306" s="475"/>
      <c r="F306" s="477"/>
      <c r="G306" s="170" t="s">
        <v>1</v>
      </c>
      <c r="H306" s="78"/>
      <c r="I306" s="208"/>
      <c r="J306" s="208"/>
      <c r="K306" s="208"/>
      <c r="L306" s="208"/>
      <c r="M306" s="208"/>
      <c r="N306" s="208"/>
      <c r="O306" s="208"/>
      <c r="P306" s="208"/>
      <c r="Q306" s="208"/>
      <c r="R306" s="208"/>
      <c r="S306" s="208"/>
      <c r="T306" s="72">
        <f t="shared" si="53"/>
        <v>0</v>
      </c>
      <c r="U306" s="53"/>
      <c r="V306" s="123"/>
      <c r="W306" s="34"/>
      <c r="X306" s="34"/>
    </row>
    <row r="307" spans="2:24" ht="16.8" hidden="1" thickTop="1" thickBot="1" x14ac:dyDescent="0.35">
      <c r="B307" s="5"/>
      <c r="C307" s="207"/>
      <c r="D307" s="202" t="s">
        <v>243</v>
      </c>
      <c r="E307" s="475"/>
      <c r="F307" s="477"/>
      <c r="G307" s="170" t="s">
        <v>1</v>
      </c>
      <c r="H307" s="78"/>
      <c r="I307" s="208"/>
      <c r="J307" s="208"/>
      <c r="K307" s="208"/>
      <c r="L307" s="208"/>
      <c r="M307" s="208"/>
      <c r="N307" s="208"/>
      <c r="O307" s="208"/>
      <c r="P307" s="208"/>
      <c r="Q307" s="208"/>
      <c r="R307" s="208"/>
      <c r="S307" s="208"/>
      <c r="T307" s="72">
        <f t="shared" si="53"/>
        <v>0</v>
      </c>
      <c r="U307" s="53"/>
      <c r="V307" s="123"/>
      <c r="W307" s="34"/>
      <c r="X307" s="34"/>
    </row>
    <row r="308" spans="2:24" ht="16.8" hidden="1" thickTop="1" thickBot="1" x14ac:dyDescent="0.35">
      <c r="B308" s="5"/>
      <c r="C308" s="207"/>
      <c r="D308" s="202" t="s">
        <v>244</v>
      </c>
      <c r="E308" s="475"/>
      <c r="F308" s="477"/>
      <c r="G308" s="170" t="s">
        <v>1</v>
      </c>
      <c r="H308" s="78"/>
      <c r="I308" s="208"/>
      <c r="J308" s="208"/>
      <c r="K308" s="208"/>
      <c r="L308" s="208"/>
      <c r="M308" s="208"/>
      <c r="N308" s="208"/>
      <c r="O308" s="208"/>
      <c r="P308" s="208"/>
      <c r="Q308" s="208"/>
      <c r="R308" s="208"/>
      <c r="S308" s="208"/>
      <c r="T308" s="72">
        <f t="shared" si="53"/>
        <v>0</v>
      </c>
      <c r="U308" s="53"/>
      <c r="V308" s="123"/>
      <c r="W308" s="34"/>
      <c r="X308" s="34"/>
    </row>
    <row r="309" spans="2:24" ht="16.8" hidden="1" thickTop="1" thickBot="1" x14ac:dyDescent="0.35">
      <c r="B309" s="5"/>
      <c r="C309" s="207"/>
      <c r="D309" s="202" t="s">
        <v>203</v>
      </c>
      <c r="E309" s="475"/>
      <c r="F309" s="477"/>
      <c r="G309" s="170" t="s">
        <v>1</v>
      </c>
      <c r="H309" s="78"/>
      <c r="I309" s="208"/>
      <c r="J309" s="208"/>
      <c r="K309" s="208"/>
      <c r="L309" s="208"/>
      <c r="M309" s="208"/>
      <c r="N309" s="208"/>
      <c r="O309" s="208"/>
      <c r="P309" s="208"/>
      <c r="Q309" s="208"/>
      <c r="R309" s="208"/>
      <c r="S309" s="208"/>
      <c r="T309" s="72">
        <f>SUM(H309:S309)</f>
        <v>0</v>
      </c>
      <c r="U309" s="53"/>
      <c r="V309" s="123"/>
      <c r="W309" s="34"/>
      <c r="X309" s="34"/>
    </row>
    <row r="310" spans="2:24" ht="16.8" hidden="1" thickTop="1" thickBot="1" x14ac:dyDescent="0.35">
      <c r="B310" s="5"/>
      <c r="C310" s="207"/>
      <c r="D310" s="202" t="s">
        <v>245</v>
      </c>
      <c r="E310" s="475"/>
      <c r="F310" s="477"/>
      <c r="G310" s="170" t="s">
        <v>1</v>
      </c>
      <c r="H310" s="78"/>
      <c r="I310" s="208"/>
      <c r="J310" s="208"/>
      <c r="K310" s="208"/>
      <c r="L310" s="208"/>
      <c r="M310" s="208"/>
      <c r="N310" s="208"/>
      <c r="O310" s="208"/>
      <c r="P310" s="208"/>
      <c r="Q310" s="208"/>
      <c r="R310" s="208"/>
      <c r="S310" s="208"/>
      <c r="T310" s="72">
        <f t="shared" ref="T310:T333" si="54">SUM(H310:S310)</f>
        <v>0</v>
      </c>
      <c r="U310" s="53"/>
      <c r="V310" s="123"/>
      <c r="W310" s="34"/>
      <c r="X310" s="34"/>
    </row>
    <row r="311" spans="2:24" ht="16.8" hidden="1" thickTop="1" thickBot="1" x14ac:dyDescent="0.35">
      <c r="B311" s="5"/>
      <c r="C311" s="207"/>
      <c r="D311" s="202" t="s">
        <v>246</v>
      </c>
      <c r="E311" s="475"/>
      <c r="F311" s="477"/>
      <c r="G311" s="170" t="s">
        <v>1</v>
      </c>
      <c r="H311" s="78"/>
      <c r="I311" s="208"/>
      <c r="J311" s="208"/>
      <c r="K311" s="208"/>
      <c r="L311" s="208"/>
      <c r="M311" s="208"/>
      <c r="N311" s="208"/>
      <c r="O311" s="208"/>
      <c r="P311" s="208"/>
      <c r="Q311" s="208"/>
      <c r="R311" s="208"/>
      <c r="S311" s="208"/>
      <c r="T311" s="72">
        <f t="shared" si="54"/>
        <v>0</v>
      </c>
      <c r="U311" s="53"/>
      <c r="V311" s="123"/>
      <c r="W311" s="34"/>
      <c r="X311" s="34"/>
    </row>
    <row r="312" spans="2:24" ht="16.8" hidden="1" thickTop="1" thickBot="1" x14ac:dyDescent="0.35">
      <c r="B312" s="5"/>
      <c r="C312" s="207"/>
      <c r="D312" s="202" t="s">
        <v>247</v>
      </c>
      <c r="E312" s="475"/>
      <c r="F312" s="477"/>
      <c r="G312" s="170" t="s">
        <v>1</v>
      </c>
      <c r="H312" s="78"/>
      <c r="I312" s="208"/>
      <c r="J312" s="208"/>
      <c r="K312" s="208"/>
      <c r="L312" s="208"/>
      <c r="M312" s="208"/>
      <c r="N312" s="208"/>
      <c r="O312" s="208"/>
      <c r="P312" s="208"/>
      <c r="Q312" s="208"/>
      <c r="R312" s="208"/>
      <c r="S312" s="208"/>
      <c r="T312" s="72">
        <f t="shared" si="54"/>
        <v>0</v>
      </c>
      <c r="U312" s="53"/>
      <c r="V312" s="123"/>
      <c r="W312" s="34"/>
      <c r="X312" s="34"/>
    </row>
    <row r="313" spans="2:24" ht="16.8" hidden="1" thickTop="1" thickBot="1" x14ac:dyDescent="0.35">
      <c r="B313" s="5"/>
      <c r="C313" s="207"/>
      <c r="D313" s="202" t="s">
        <v>248</v>
      </c>
      <c r="E313" s="475"/>
      <c r="F313" s="477"/>
      <c r="G313" s="170" t="s">
        <v>1</v>
      </c>
      <c r="H313" s="78"/>
      <c r="I313" s="208"/>
      <c r="J313" s="208"/>
      <c r="K313" s="208"/>
      <c r="L313" s="208"/>
      <c r="M313" s="208"/>
      <c r="N313" s="208"/>
      <c r="O313" s="208"/>
      <c r="P313" s="208"/>
      <c r="Q313" s="208"/>
      <c r="R313" s="208"/>
      <c r="S313" s="208"/>
      <c r="T313" s="72">
        <f t="shared" si="54"/>
        <v>0</v>
      </c>
      <c r="U313" s="53"/>
      <c r="V313" s="123"/>
      <c r="W313" s="34"/>
      <c r="X313" s="34"/>
    </row>
    <row r="314" spans="2:24" ht="16.8" hidden="1" thickTop="1" thickBot="1" x14ac:dyDescent="0.35">
      <c r="B314" s="5"/>
      <c r="C314" s="207"/>
      <c r="D314" s="202" t="s">
        <v>249</v>
      </c>
      <c r="E314" s="475"/>
      <c r="F314" s="477"/>
      <c r="G314" s="170" t="s">
        <v>1</v>
      </c>
      <c r="H314" s="78"/>
      <c r="I314" s="208"/>
      <c r="J314" s="208"/>
      <c r="K314" s="208"/>
      <c r="L314" s="208"/>
      <c r="M314" s="208"/>
      <c r="N314" s="208"/>
      <c r="O314" s="208"/>
      <c r="P314" s="208"/>
      <c r="Q314" s="208"/>
      <c r="R314" s="208"/>
      <c r="S314" s="208"/>
      <c r="T314" s="72">
        <f t="shared" si="54"/>
        <v>0</v>
      </c>
      <c r="U314" s="53"/>
      <c r="V314" s="123"/>
      <c r="W314" s="34"/>
      <c r="X314" s="34"/>
    </row>
    <row r="315" spans="2:24" ht="16.8" hidden="1" thickTop="1" thickBot="1" x14ac:dyDescent="0.35">
      <c r="B315" s="5"/>
      <c r="C315" s="207"/>
      <c r="D315" s="202" t="s">
        <v>250</v>
      </c>
      <c r="E315" s="475"/>
      <c r="F315" s="477"/>
      <c r="G315" s="170" t="s">
        <v>1</v>
      </c>
      <c r="H315" s="78"/>
      <c r="I315" s="208"/>
      <c r="J315" s="208"/>
      <c r="K315" s="208"/>
      <c r="L315" s="208"/>
      <c r="M315" s="208"/>
      <c r="N315" s="208"/>
      <c r="O315" s="208"/>
      <c r="P315" s="208"/>
      <c r="Q315" s="208"/>
      <c r="R315" s="208"/>
      <c r="S315" s="208"/>
      <c r="T315" s="72">
        <f t="shared" si="54"/>
        <v>0</v>
      </c>
      <c r="U315" s="53"/>
      <c r="V315" s="123"/>
      <c r="W315" s="34"/>
      <c r="X315" s="34"/>
    </row>
    <row r="316" spans="2:24" ht="16.8" hidden="1" thickTop="1" thickBot="1" x14ac:dyDescent="0.35">
      <c r="B316" s="5"/>
      <c r="C316" s="207"/>
      <c r="D316" s="202" t="s">
        <v>251</v>
      </c>
      <c r="E316" s="475"/>
      <c r="F316" s="477"/>
      <c r="G316" s="170" t="s">
        <v>1</v>
      </c>
      <c r="H316" s="78"/>
      <c r="I316" s="208"/>
      <c r="J316" s="208"/>
      <c r="K316" s="208"/>
      <c r="L316" s="208"/>
      <c r="M316" s="208"/>
      <c r="N316" s="208"/>
      <c r="O316" s="208"/>
      <c r="P316" s="208"/>
      <c r="Q316" s="208"/>
      <c r="R316" s="208"/>
      <c r="S316" s="208"/>
      <c r="T316" s="72">
        <f t="shared" si="54"/>
        <v>0</v>
      </c>
      <c r="U316" s="53"/>
      <c r="V316" s="123"/>
      <c r="W316" s="34"/>
      <c r="X316" s="34"/>
    </row>
    <row r="317" spans="2:24" ht="16.8" hidden="1" thickTop="1" thickBot="1" x14ac:dyDescent="0.35">
      <c r="B317" s="5"/>
      <c r="C317" s="207"/>
      <c r="D317" s="202" t="s">
        <v>252</v>
      </c>
      <c r="E317" s="475"/>
      <c r="F317" s="477"/>
      <c r="G317" s="170" t="s">
        <v>1</v>
      </c>
      <c r="H317" s="78"/>
      <c r="I317" s="208"/>
      <c r="J317" s="208"/>
      <c r="K317" s="208"/>
      <c r="L317" s="208"/>
      <c r="M317" s="208"/>
      <c r="N317" s="208"/>
      <c r="O317" s="208"/>
      <c r="P317" s="208"/>
      <c r="Q317" s="208"/>
      <c r="R317" s="208"/>
      <c r="S317" s="208"/>
      <c r="T317" s="72">
        <f t="shared" si="54"/>
        <v>0</v>
      </c>
      <c r="U317" s="53"/>
      <c r="V317" s="123"/>
      <c r="W317" s="34"/>
      <c r="X317" s="34"/>
    </row>
    <row r="318" spans="2:24" ht="16.8" hidden="1" thickTop="1" thickBot="1" x14ac:dyDescent="0.35">
      <c r="B318" s="5"/>
      <c r="C318" s="207"/>
      <c r="D318" s="202" t="s">
        <v>253</v>
      </c>
      <c r="E318" s="475"/>
      <c r="F318" s="477"/>
      <c r="G318" s="170" t="s">
        <v>1</v>
      </c>
      <c r="H318" s="78"/>
      <c r="I318" s="208"/>
      <c r="J318" s="208"/>
      <c r="K318" s="208"/>
      <c r="L318" s="208"/>
      <c r="M318" s="208"/>
      <c r="N318" s="208"/>
      <c r="O318" s="208"/>
      <c r="P318" s="208"/>
      <c r="Q318" s="208"/>
      <c r="R318" s="208"/>
      <c r="S318" s="208"/>
      <c r="T318" s="72">
        <f t="shared" si="54"/>
        <v>0</v>
      </c>
      <c r="U318" s="53"/>
      <c r="V318" s="123"/>
      <c r="W318" s="34"/>
      <c r="X318" s="34"/>
    </row>
    <row r="319" spans="2:24" ht="16.8" hidden="1" thickTop="1" thickBot="1" x14ac:dyDescent="0.35">
      <c r="B319" s="5"/>
      <c r="C319" s="207"/>
      <c r="D319" s="202" t="s">
        <v>254</v>
      </c>
      <c r="E319" s="475"/>
      <c r="F319" s="477"/>
      <c r="G319" s="170" t="s">
        <v>1</v>
      </c>
      <c r="H319" s="78"/>
      <c r="I319" s="208"/>
      <c r="J319" s="208"/>
      <c r="K319" s="208"/>
      <c r="L319" s="208"/>
      <c r="M319" s="208"/>
      <c r="N319" s="208"/>
      <c r="O319" s="208"/>
      <c r="P319" s="208"/>
      <c r="Q319" s="208"/>
      <c r="R319" s="208"/>
      <c r="S319" s="208"/>
      <c r="T319" s="72">
        <f t="shared" si="54"/>
        <v>0</v>
      </c>
      <c r="U319" s="53"/>
      <c r="V319" s="123"/>
      <c r="W319" s="34"/>
      <c r="X319" s="34"/>
    </row>
    <row r="320" spans="2:24" ht="16.8" hidden="1" thickTop="1" thickBot="1" x14ac:dyDescent="0.35">
      <c r="B320" s="5"/>
      <c r="C320" s="207"/>
      <c r="D320" s="202" t="s">
        <v>255</v>
      </c>
      <c r="E320" s="475"/>
      <c r="F320" s="477"/>
      <c r="G320" s="170" t="s">
        <v>1</v>
      </c>
      <c r="H320" s="78"/>
      <c r="I320" s="208"/>
      <c r="J320" s="208"/>
      <c r="K320" s="208"/>
      <c r="L320" s="208"/>
      <c r="M320" s="208"/>
      <c r="N320" s="208"/>
      <c r="O320" s="208"/>
      <c r="P320" s="208"/>
      <c r="Q320" s="208"/>
      <c r="R320" s="208"/>
      <c r="S320" s="208"/>
      <c r="T320" s="72">
        <f t="shared" si="54"/>
        <v>0</v>
      </c>
      <c r="U320" s="53"/>
      <c r="V320" s="123"/>
      <c r="W320" s="34"/>
      <c r="X320" s="34"/>
    </row>
    <row r="321" spans="2:24" ht="16.8" hidden="1" thickTop="1" thickBot="1" x14ac:dyDescent="0.35">
      <c r="B321" s="5"/>
      <c r="C321" s="207"/>
      <c r="D321" s="202" t="s">
        <v>256</v>
      </c>
      <c r="E321" s="475"/>
      <c r="F321" s="477"/>
      <c r="G321" s="170" t="s">
        <v>1</v>
      </c>
      <c r="H321" s="78"/>
      <c r="I321" s="208"/>
      <c r="J321" s="208"/>
      <c r="K321" s="208"/>
      <c r="L321" s="208"/>
      <c r="M321" s="208"/>
      <c r="N321" s="208"/>
      <c r="O321" s="208"/>
      <c r="P321" s="208"/>
      <c r="Q321" s="208"/>
      <c r="R321" s="208"/>
      <c r="S321" s="208"/>
      <c r="T321" s="72">
        <f t="shared" si="54"/>
        <v>0</v>
      </c>
      <c r="U321" s="53"/>
      <c r="V321" s="123"/>
      <c r="W321" s="34"/>
      <c r="X321" s="34"/>
    </row>
    <row r="322" spans="2:24" ht="16.8" hidden="1" thickTop="1" thickBot="1" x14ac:dyDescent="0.35">
      <c r="B322" s="5"/>
      <c r="C322" s="207"/>
      <c r="D322" s="202" t="s">
        <v>257</v>
      </c>
      <c r="E322" s="475"/>
      <c r="F322" s="477"/>
      <c r="G322" s="170" t="s">
        <v>1</v>
      </c>
      <c r="H322" s="78"/>
      <c r="I322" s="208"/>
      <c r="J322" s="208"/>
      <c r="K322" s="208"/>
      <c r="L322" s="208"/>
      <c r="M322" s="208"/>
      <c r="N322" s="208"/>
      <c r="O322" s="208"/>
      <c r="P322" s="208"/>
      <c r="Q322" s="208"/>
      <c r="R322" s="208"/>
      <c r="S322" s="208"/>
      <c r="T322" s="72">
        <f t="shared" si="54"/>
        <v>0</v>
      </c>
      <c r="U322" s="53"/>
      <c r="V322" s="123"/>
      <c r="W322" s="34"/>
      <c r="X322" s="34"/>
    </row>
    <row r="323" spans="2:24" ht="16.8" hidden="1" thickTop="1" thickBot="1" x14ac:dyDescent="0.35">
      <c r="B323" s="5"/>
      <c r="C323" s="207"/>
      <c r="D323" s="202" t="s">
        <v>258</v>
      </c>
      <c r="E323" s="475"/>
      <c r="F323" s="477"/>
      <c r="G323" s="170" t="s">
        <v>1</v>
      </c>
      <c r="H323" s="78"/>
      <c r="I323" s="208"/>
      <c r="J323" s="208"/>
      <c r="K323" s="208"/>
      <c r="L323" s="208"/>
      <c r="M323" s="208"/>
      <c r="N323" s="208"/>
      <c r="O323" s="208"/>
      <c r="P323" s="208"/>
      <c r="Q323" s="208"/>
      <c r="R323" s="208"/>
      <c r="S323" s="208"/>
      <c r="T323" s="72">
        <f t="shared" si="54"/>
        <v>0</v>
      </c>
      <c r="U323" s="53"/>
      <c r="V323" s="123"/>
      <c r="W323" s="34"/>
      <c r="X323" s="34"/>
    </row>
    <row r="324" spans="2:24" ht="16.8" hidden="1" thickTop="1" thickBot="1" x14ac:dyDescent="0.35">
      <c r="B324" s="5"/>
      <c r="C324" s="207"/>
      <c r="D324" s="202" t="s">
        <v>259</v>
      </c>
      <c r="E324" s="475"/>
      <c r="F324" s="477"/>
      <c r="G324" s="170" t="s">
        <v>1</v>
      </c>
      <c r="H324" s="78"/>
      <c r="I324" s="208"/>
      <c r="J324" s="208"/>
      <c r="K324" s="208"/>
      <c r="L324" s="208"/>
      <c r="M324" s="208"/>
      <c r="N324" s="208"/>
      <c r="O324" s="208"/>
      <c r="P324" s="208"/>
      <c r="Q324" s="208"/>
      <c r="R324" s="208"/>
      <c r="S324" s="208"/>
      <c r="T324" s="72">
        <f t="shared" si="54"/>
        <v>0</v>
      </c>
      <c r="U324" s="53"/>
      <c r="V324" s="123"/>
      <c r="W324" s="34"/>
      <c r="X324" s="34"/>
    </row>
    <row r="325" spans="2:24" ht="16.8" hidden="1" thickTop="1" thickBot="1" x14ac:dyDescent="0.35">
      <c r="B325" s="5"/>
      <c r="C325" s="207"/>
      <c r="D325" s="202" t="s">
        <v>260</v>
      </c>
      <c r="E325" s="475"/>
      <c r="F325" s="477"/>
      <c r="G325" s="170" t="s">
        <v>1</v>
      </c>
      <c r="H325" s="78"/>
      <c r="I325" s="208"/>
      <c r="J325" s="208"/>
      <c r="K325" s="208"/>
      <c r="L325" s="208"/>
      <c r="M325" s="208"/>
      <c r="N325" s="208"/>
      <c r="O325" s="208"/>
      <c r="P325" s="208"/>
      <c r="Q325" s="208"/>
      <c r="R325" s="208"/>
      <c r="S325" s="208"/>
      <c r="T325" s="72">
        <f t="shared" si="54"/>
        <v>0</v>
      </c>
      <c r="U325" s="53"/>
      <c r="V325" s="123"/>
      <c r="W325" s="34"/>
      <c r="X325" s="34"/>
    </row>
    <row r="326" spans="2:24" ht="16.8" hidden="1" thickTop="1" thickBot="1" x14ac:dyDescent="0.35">
      <c r="B326" s="5"/>
      <c r="C326" s="207"/>
      <c r="D326" s="202" t="s">
        <v>261</v>
      </c>
      <c r="E326" s="475"/>
      <c r="F326" s="477"/>
      <c r="G326" s="170" t="s">
        <v>1</v>
      </c>
      <c r="H326" s="78"/>
      <c r="I326" s="208"/>
      <c r="J326" s="208"/>
      <c r="K326" s="208"/>
      <c r="L326" s="208"/>
      <c r="M326" s="208"/>
      <c r="N326" s="208"/>
      <c r="O326" s="208"/>
      <c r="P326" s="208"/>
      <c r="Q326" s="208"/>
      <c r="R326" s="208"/>
      <c r="S326" s="208"/>
      <c r="T326" s="72">
        <f t="shared" si="54"/>
        <v>0</v>
      </c>
      <c r="U326" s="53"/>
      <c r="V326" s="123"/>
      <c r="W326" s="34"/>
      <c r="X326" s="34"/>
    </row>
    <row r="327" spans="2:24" ht="16.8" hidden="1" thickTop="1" thickBot="1" x14ac:dyDescent="0.35">
      <c r="B327" s="5"/>
      <c r="C327" s="207"/>
      <c r="D327" s="202" t="s">
        <v>262</v>
      </c>
      <c r="E327" s="475"/>
      <c r="F327" s="477"/>
      <c r="G327" s="170" t="s">
        <v>1</v>
      </c>
      <c r="H327" s="78"/>
      <c r="I327" s="208"/>
      <c r="J327" s="208"/>
      <c r="K327" s="208"/>
      <c r="L327" s="208"/>
      <c r="M327" s="208"/>
      <c r="N327" s="208"/>
      <c r="O327" s="208"/>
      <c r="P327" s="208"/>
      <c r="Q327" s="208"/>
      <c r="R327" s="208"/>
      <c r="S327" s="208"/>
      <c r="T327" s="72">
        <f t="shared" si="54"/>
        <v>0</v>
      </c>
      <c r="U327" s="53"/>
      <c r="V327" s="123"/>
      <c r="W327" s="34"/>
      <c r="X327" s="34"/>
    </row>
    <row r="328" spans="2:24" ht="16.8" hidden="1" thickTop="1" thickBot="1" x14ac:dyDescent="0.35">
      <c r="B328" s="5"/>
      <c r="C328" s="207"/>
      <c r="D328" s="202" t="s">
        <v>263</v>
      </c>
      <c r="E328" s="475"/>
      <c r="F328" s="477"/>
      <c r="G328" s="170" t="s">
        <v>1</v>
      </c>
      <c r="H328" s="78"/>
      <c r="I328" s="208"/>
      <c r="J328" s="208"/>
      <c r="K328" s="208"/>
      <c r="L328" s="208"/>
      <c r="M328" s="208"/>
      <c r="N328" s="208"/>
      <c r="O328" s="208"/>
      <c r="P328" s="208"/>
      <c r="Q328" s="208"/>
      <c r="R328" s="208"/>
      <c r="S328" s="208"/>
      <c r="T328" s="72">
        <f t="shared" si="54"/>
        <v>0</v>
      </c>
      <c r="U328" s="53"/>
      <c r="V328" s="123"/>
      <c r="W328" s="34"/>
      <c r="X328" s="34"/>
    </row>
    <row r="329" spans="2:24" ht="16.8" hidden="1" thickTop="1" thickBot="1" x14ac:dyDescent="0.35">
      <c r="B329" s="5"/>
      <c r="C329" s="207"/>
      <c r="D329" s="202" t="s">
        <v>264</v>
      </c>
      <c r="E329" s="475"/>
      <c r="F329" s="477"/>
      <c r="G329" s="170" t="s">
        <v>1</v>
      </c>
      <c r="H329" s="78"/>
      <c r="I329" s="208"/>
      <c r="J329" s="208"/>
      <c r="K329" s="208"/>
      <c r="L329" s="208"/>
      <c r="M329" s="208"/>
      <c r="N329" s="208"/>
      <c r="O329" s="208"/>
      <c r="P329" s="208"/>
      <c r="Q329" s="208"/>
      <c r="R329" s="208"/>
      <c r="S329" s="208"/>
      <c r="T329" s="72">
        <f t="shared" si="54"/>
        <v>0</v>
      </c>
      <c r="U329" s="53"/>
      <c r="V329" s="123"/>
      <c r="W329" s="34"/>
      <c r="X329" s="34"/>
    </row>
    <row r="330" spans="2:24" ht="16.8" hidden="1" thickTop="1" thickBot="1" x14ac:dyDescent="0.35">
      <c r="B330" s="5"/>
      <c r="C330" s="207"/>
      <c r="D330" s="202" t="s">
        <v>265</v>
      </c>
      <c r="E330" s="475"/>
      <c r="F330" s="477"/>
      <c r="G330" s="170" t="s">
        <v>1</v>
      </c>
      <c r="H330" s="78"/>
      <c r="I330" s="208"/>
      <c r="J330" s="208"/>
      <c r="K330" s="208"/>
      <c r="L330" s="208"/>
      <c r="M330" s="208"/>
      <c r="N330" s="208"/>
      <c r="O330" s="208"/>
      <c r="P330" s="208"/>
      <c r="Q330" s="208"/>
      <c r="R330" s="208"/>
      <c r="S330" s="208"/>
      <c r="T330" s="72">
        <f t="shared" si="54"/>
        <v>0</v>
      </c>
      <c r="U330" s="53"/>
      <c r="V330" s="123"/>
      <c r="W330" s="34"/>
      <c r="X330" s="34"/>
    </row>
    <row r="331" spans="2:24" ht="16.8" hidden="1" thickTop="1" thickBot="1" x14ac:dyDescent="0.35">
      <c r="B331" s="5"/>
      <c r="C331" s="207"/>
      <c r="D331" s="202" t="s">
        <v>266</v>
      </c>
      <c r="E331" s="475"/>
      <c r="F331" s="477"/>
      <c r="G331" s="170" t="s">
        <v>1</v>
      </c>
      <c r="H331" s="78"/>
      <c r="I331" s="208"/>
      <c r="J331" s="208"/>
      <c r="K331" s="208"/>
      <c r="L331" s="208"/>
      <c r="M331" s="208"/>
      <c r="N331" s="208"/>
      <c r="O331" s="208"/>
      <c r="P331" s="208"/>
      <c r="Q331" s="208"/>
      <c r="R331" s="208"/>
      <c r="S331" s="208"/>
      <c r="T331" s="72">
        <f t="shared" si="54"/>
        <v>0</v>
      </c>
      <c r="U331" s="53"/>
      <c r="V331" s="123"/>
      <c r="W331" s="34"/>
      <c r="X331" s="34"/>
    </row>
    <row r="332" spans="2:24" ht="16.8" hidden="1" thickTop="1" thickBot="1" x14ac:dyDescent="0.35">
      <c r="B332" s="5"/>
      <c r="C332" s="207"/>
      <c r="D332" s="202" t="s">
        <v>267</v>
      </c>
      <c r="E332" s="475"/>
      <c r="F332" s="477"/>
      <c r="G332" s="170" t="s">
        <v>1</v>
      </c>
      <c r="H332" s="78"/>
      <c r="I332" s="208"/>
      <c r="J332" s="208"/>
      <c r="K332" s="208"/>
      <c r="L332" s="208"/>
      <c r="M332" s="208"/>
      <c r="N332" s="208"/>
      <c r="O332" s="208"/>
      <c r="P332" s="208"/>
      <c r="Q332" s="208"/>
      <c r="R332" s="208"/>
      <c r="S332" s="208"/>
      <c r="T332" s="72">
        <f t="shared" si="54"/>
        <v>0</v>
      </c>
      <c r="U332" s="53"/>
      <c r="V332" s="123"/>
      <c r="W332" s="34"/>
      <c r="X332" s="34"/>
    </row>
    <row r="333" spans="2:24" ht="16.8" hidden="1" thickTop="1" thickBot="1" x14ac:dyDescent="0.35">
      <c r="B333" s="5"/>
      <c r="C333" s="207"/>
      <c r="D333" s="202" t="s">
        <v>268</v>
      </c>
      <c r="E333" s="475"/>
      <c r="F333" s="477"/>
      <c r="G333" s="170" t="s">
        <v>1</v>
      </c>
      <c r="H333" s="78"/>
      <c r="I333" s="208"/>
      <c r="J333" s="208"/>
      <c r="K333" s="208"/>
      <c r="L333" s="208"/>
      <c r="M333" s="208"/>
      <c r="N333" s="208"/>
      <c r="O333" s="208"/>
      <c r="P333" s="208"/>
      <c r="Q333" s="208"/>
      <c r="R333" s="208"/>
      <c r="S333" s="208"/>
      <c r="T333" s="72">
        <f t="shared" si="54"/>
        <v>0</v>
      </c>
      <c r="U333" s="53"/>
      <c r="V333" s="123"/>
      <c r="W333" s="34"/>
      <c r="X333" s="34"/>
    </row>
    <row r="334" spans="2:24" ht="16.8" hidden="1" thickTop="1" thickBot="1" x14ac:dyDescent="0.35">
      <c r="B334" s="5"/>
      <c r="C334" s="207"/>
      <c r="D334" s="202" t="s">
        <v>204</v>
      </c>
      <c r="E334" s="475"/>
      <c r="F334" s="477"/>
      <c r="G334" s="170" t="s">
        <v>1</v>
      </c>
      <c r="H334" s="78"/>
      <c r="I334" s="208"/>
      <c r="J334" s="208"/>
      <c r="K334" s="208"/>
      <c r="L334" s="208"/>
      <c r="M334" s="208"/>
      <c r="N334" s="208"/>
      <c r="O334" s="208"/>
      <c r="P334" s="208"/>
      <c r="Q334" s="208"/>
      <c r="R334" s="208"/>
      <c r="S334" s="208"/>
      <c r="T334" s="72">
        <f>SUM(H334:S334)</f>
        <v>0</v>
      </c>
      <c r="U334" s="53"/>
      <c r="V334" s="123"/>
      <c r="W334" s="34"/>
      <c r="X334" s="34"/>
    </row>
    <row r="335" spans="2:24" ht="16.8" hidden="1" thickTop="1" thickBot="1" x14ac:dyDescent="0.35">
      <c r="B335" s="5"/>
      <c r="C335" s="207"/>
      <c r="D335" s="202" t="s">
        <v>269</v>
      </c>
      <c r="E335" s="475"/>
      <c r="F335" s="477"/>
      <c r="G335" s="170" t="s">
        <v>1</v>
      </c>
      <c r="H335" s="78"/>
      <c r="I335" s="208"/>
      <c r="J335" s="208"/>
      <c r="K335" s="208"/>
      <c r="L335" s="208"/>
      <c r="M335" s="208"/>
      <c r="N335" s="208"/>
      <c r="O335" s="208"/>
      <c r="P335" s="208"/>
      <c r="Q335" s="208"/>
      <c r="R335" s="208"/>
      <c r="S335" s="208"/>
      <c r="T335" s="72">
        <f t="shared" ref="T335:T358" si="55">SUM(H335:S335)</f>
        <v>0</v>
      </c>
      <c r="U335" s="53"/>
      <c r="V335" s="123"/>
      <c r="W335" s="34"/>
      <c r="X335" s="34"/>
    </row>
    <row r="336" spans="2:24" ht="16.8" hidden="1" thickTop="1" thickBot="1" x14ac:dyDescent="0.35">
      <c r="B336" s="5"/>
      <c r="C336" s="207"/>
      <c r="D336" s="202" t="s">
        <v>270</v>
      </c>
      <c r="E336" s="475"/>
      <c r="F336" s="477"/>
      <c r="G336" s="170" t="s">
        <v>1</v>
      </c>
      <c r="H336" s="78"/>
      <c r="I336" s="208"/>
      <c r="J336" s="208"/>
      <c r="K336" s="208"/>
      <c r="L336" s="208"/>
      <c r="M336" s="208"/>
      <c r="N336" s="208"/>
      <c r="O336" s="208"/>
      <c r="P336" s="208"/>
      <c r="Q336" s="208"/>
      <c r="R336" s="208"/>
      <c r="S336" s="208"/>
      <c r="T336" s="72">
        <f t="shared" si="55"/>
        <v>0</v>
      </c>
      <c r="U336" s="53"/>
      <c r="V336" s="123"/>
      <c r="W336" s="34"/>
      <c r="X336" s="34"/>
    </row>
    <row r="337" spans="2:24" ht="16.8" hidden="1" thickTop="1" thickBot="1" x14ac:dyDescent="0.35">
      <c r="B337" s="5"/>
      <c r="C337" s="207"/>
      <c r="D337" s="202" t="s">
        <v>271</v>
      </c>
      <c r="E337" s="475"/>
      <c r="F337" s="477"/>
      <c r="G337" s="170" t="s">
        <v>1</v>
      </c>
      <c r="H337" s="78"/>
      <c r="I337" s="208"/>
      <c r="J337" s="208"/>
      <c r="K337" s="208"/>
      <c r="L337" s="208"/>
      <c r="M337" s="208"/>
      <c r="N337" s="208"/>
      <c r="O337" s="208"/>
      <c r="P337" s="208"/>
      <c r="Q337" s="208"/>
      <c r="R337" s="208"/>
      <c r="S337" s="208"/>
      <c r="T337" s="72">
        <f t="shared" si="55"/>
        <v>0</v>
      </c>
      <c r="U337" s="53"/>
      <c r="V337" s="123"/>
      <c r="W337" s="34"/>
      <c r="X337" s="34"/>
    </row>
    <row r="338" spans="2:24" ht="16.8" hidden="1" thickTop="1" thickBot="1" x14ac:dyDescent="0.35">
      <c r="B338" s="5"/>
      <c r="C338" s="207"/>
      <c r="D338" s="202" t="s">
        <v>272</v>
      </c>
      <c r="E338" s="475"/>
      <c r="F338" s="477"/>
      <c r="G338" s="170" t="s">
        <v>1</v>
      </c>
      <c r="H338" s="78"/>
      <c r="I338" s="208"/>
      <c r="J338" s="208"/>
      <c r="K338" s="208"/>
      <c r="L338" s="208"/>
      <c r="M338" s="208"/>
      <c r="N338" s="208"/>
      <c r="O338" s="208"/>
      <c r="P338" s="208"/>
      <c r="Q338" s="208"/>
      <c r="R338" s="208"/>
      <c r="S338" s="208"/>
      <c r="T338" s="72">
        <f t="shared" si="55"/>
        <v>0</v>
      </c>
      <c r="U338" s="53"/>
      <c r="V338" s="123"/>
      <c r="W338" s="34"/>
      <c r="X338" s="34"/>
    </row>
    <row r="339" spans="2:24" ht="16.8" hidden="1" thickTop="1" thickBot="1" x14ac:dyDescent="0.35">
      <c r="B339" s="5"/>
      <c r="C339" s="207"/>
      <c r="D339" s="202" t="s">
        <v>273</v>
      </c>
      <c r="E339" s="475"/>
      <c r="F339" s="477"/>
      <c r="G339" s="170" t="s">
        <v>1</v>
      </c>
      <c r="H339" s="78"/>
      <c r="I339" s="208"/>
      <c r="J339" s="208"/>
      <c r="K339" s="208"/>
      <c r="L339" s="208"/>
      <c r="M339" s="208"/>
      <c r="N339" s="208"/>
      <c r="O339" s="208"/>
      <c r="P339" s="208"/>
      <c r="Q339" s="208"/>
      <c r="R339" s="208"/>
      <c r="S339" s="208"/>
      <c r="T339" s="72">
        <f t="shared" si="55"/>
        <v>0</v>
      </c>
      <c r="U339" s="53"/>
      <c r="V339" s="123"/>
      <c r="W339" s="34"/>
      <c r="X339" s="34"/>
    </row>
    <row r="340" spans="2:24" ht="16.8" hidden="1" thickTop="1" thickBot="1" x14ac:dyDescent="0.35">
      <c r="B340" s="5"/>
      <c r="C340" s="207"/>
      <c r="D340" s="202" t="s">
        <v>274</v>
      </c>
      <c r="E340" s="475"/>
      <c r="F340" s="477"/>
      <c r="G340" s="170" t="s">
        <v>1</v>
      </c>
      <c r="H340" s="78"/>
      <c r="I340" s="208"/>
      <c r="J340" s="208"/>
      <c r="K340" s="208"/>
      <c r="L340" s="208"/>
      <c r="M340" s="208"/>
      <c r="N340" s="208"/>
      <c r="O340" s="208"/>
      <c r="P340" s="208"/>
      <c r="Q340" s="208"/>
      <c r="R340" s="208"/>
      <c r="S340" s="208"/>
      <c r="T340" s="72">
        <f t="shared" si="55"/>
        <v>0</v>
      </c>
      <c r="U340" s="53"/>
      <c r="V340" s="123"/>
      <c r="W340" s="34"/>
      <c r="X340" s="34"/>
    </row>
    <row r="341" spans="2:24" ht="16.8" hidden="1" thickTop="1" thickBot="1" x14ac:dyDescent="0.35">
      <c r="B341" s="5"/>
      <c r="C341" s="207"/>
      <c r="D341" s="202" t="s">
        <v>275</v>
      </c>
      <c r="E341" s="475"/>
      <c r="F341" s="477"/>
      <c r="G341" s="170" t="s">
        <v>1</v>
      </c>
      <c r="H341" s="78"/>
      <c r="I341" s="208"/>
      <c r="J341" s="208"/>
      <c r="K341" s="208"/>
      <c r="L341" s="208"/>
      <c r="M341" s="208"/>
      <c r="N341" s="208"/>
      <c r="O341" s="208"/>
      <c r="P341" s="208"/>
      <c r="Q341" s="208"/>
      <c r="R341" s="208"/>
      <c r="S341" s="208"/>
      <c r="T341" s="72">
        <f t="shared" si="55"/>
        <v>0</v>
      </c>
      <c r="U341" s="53"/>
      <c r="V341" s="123"/>
      <c r="W341" s="34"/>
      <c r="X341" s="34"/>
    </row>
    <row r="342" spans="2:24" ht="16.8" hidden="1" thickTop="1" thickBot="1" x14ac:dyDescent="0.35">
      <c r="B342" s="5"/>
      <c r="C342" s="207"/>
      <c r="D342" s="202" t="s">
        <v>276</v>
      </c>
      <c r="E342" s="475"/>
      <c r="F342" s="477"/>
      <c r="G342" s="170" t="s">
        <v>1</v>
      </c>
      <c r="H342" s="78"/>
      <c r="I342" s="208"/>
      <c r="J342" s="208"/>
      <c r="K342" s="208"/>
      <c r="L342" s="208"/>
      <c r="M342" s="208"/>
      <c r="N342" s="208"/>
      <c r="O342" s="208"/>
      <c r="P342" s="208"/>
      <c r="Q342" s="208"/>
      <c r="R342" s="208"/>
      <c r="S342" s="208"/>
      <c r="T342" s="72">
        <f t="shared" si="55"/>
        <v>0</v>
      </c>
      <c r="U342" s="53"/>
      <c r="V342" s="123"/>
      <c r="W342" s="34"/>
      <c r="X342" s="34"/>
    </row>
    <row r="343" spans="2:24" ht="16.8" hidden="1" thickTop="1" thickBot="1" x14ac:dyDescent="0.35">
      <c r="B343" s="5"/>
      <c r="C343" s="207"/>
      <c r="D343" s="202" t="s">
        <v>277</v>
      </c>
      <c r="E343" s="475"/>
      <c r="F343" s="477"/>
      <c r="G343" s="170" t="s">
        <v>1</v>
      </c>
      <c r="H343" s="78"/>
      <c r="I343" s="208"/>
      <c r="J343" s="208"/>
      <c r="K343" s="208"/>
      <c r="L343" s="208"/>
      <c r="M343" s="208"/>
      <c r="N343" s="208"/>
      <c r="O343" s="208"/>
      <c r="P343" s="208"/>
      <c r="Q343" s="208"/>
      <c r="R343" s="208"/>
      <c r="S343" s="208"/>
      <c r="T343" s="72">
        <f t="shared" si="55"/>
        <v>0</v>
      </c>
      <c r="U343" s="53"/>
      <c r="V343" s="123"/>
      <c r="W343" s="34"/>
      <c r="X343" s="34"/>
    </row>
    <row r="344" spans="2:24" ht="16.8" hidden="1" thickTop="1" thickBot="1" x14ac:dyDescent="0.35">
      <c r="B344" s="5"/>
      <c r="C344" s="207"/>
      <c r="D344" s="202" t="s">
        <v>278</v>
      </c>
      <c r="E344" s="475"/>
      <c r="F344" s="477"/>
      <c r="G344" s="170" t="s">
        <v>1</v>
      </c>
      <c r="H344" s="78"/>
      <c r="I344" s="208"/>
      <c r="J344" s="208"/>
      <c r="K344" s="208"/>
      <c r="L344" s="208"/>
      <c r="M344" s="208"/>
      <c r="N344" s="208"/>
      <c r="O344" s="208"/>
      <c r="P344" s="208"/>
      <c r="Q344" s="208"/>
      <c r="R344" s="208"/>
      <c r="S344" s="208"/>
      <c r="T344" s="72">
        <f t="shared" si="55"/>
        <v>0</v>
      </c>
      <c r="U344" s="53"/>
      <c r="V344" s="123"/>
      <c r="W344" s="34"/>
      <c r="X344" s="34"/>
    </row>
    <row r="345" spans="2:24" ht="16.8" hidden="1" thickTop="1" thickBot="1" x14ac:dyDescent="0.35">
      <c r="B345" s="5"/>
      <c r="C345" s="207"/>
      <c r="D345" s="202" t="s">
        <v>279</v>
      </c>
      <c r="E345" s="475"/>
      <c r="F345" s="477"/>
      <c r="G345" s="170" t="s">
        <v>1</v>
      </c>
      <c r="H345" s="78"/>
      <c r="I345" s="208"/>
      <c r="J345" s="208"/>
      <c r="K345" s="208"/>
      <c r="L345" s="208"/>
      <c r="M345" s="208"/>
      <c r="N345" s="208"/>
      <c r="O345" s="208"/>
      <c r="P345" s="208"/>
      <c r="Q345" s="208"/>
      <c r="R345" s="208"/>
      <c r="S345" s="208"/>
      <c r="T345" s="72">
        <f t="shared" si="55"/>
        <v>0</v>
      </c>
      <c r="U345" s="53"/>
      <c r="V345" s="123"/>
      <c r="W345" s="34"/>
      <c r="X345" s="34"/>
    </row>
    <row r="346" spans="2:24" ht="16.8" hidden="1" thickTop="1" thickBot="1" x14ac:dyDescent="0.35">
      <c r="B346" s="5"/>
      <c r="C346" s="207"/>
      <c r="D346" s="202" t="s">
        <v>280</v>
      </c>
      <c r="E346" s="475"/>
      <c r="F346" s="477"/>
      <c r="G346" s="170" t="s">
        <v>1</v>
      </c>
      <c r="H346" s="78"/>
      <c r="I346" s="208"/>
      <c r="J346" s="208"/>
      <c r="K346" s="208"/>
      <c r="L346" s="208"/>
      <c r="M346" s="208"/>
      <c r="N346" s="208"/>
      <c r="O346" s="208"/>
      <c r="P346" s="208"/>
      <c r="Q346" s="208"/>
      <c r="R346" s="208"/>
      <c r="S346" s="208"/>
      <c r="T346" s="72">
        <f t="shared" si="55"/>
        <v>0</v>
      </c>
      <c r="U346" s="53"/>
      <c r="V346" s="123"/>
      <c r="W346" s="34"/>
      <c r="X346" s="34"/>
    </row>
    <row r="347" spans="2:24" ht="16.8" hidden="1" thickTop="1" thickBot="1" x14ac:dyDescent="0.35">
      <c r="B347" s="5"/>
      <c r="C347" s="207"/>
      <c r="D347" s="202" t="s">
        <v>281</v>
      </c>
      <c r="E347" s="475"/>
      <c r="F347" s="477"/>
      <c r="G347" s="170" t="s">
        <v>1</v>
      </c>
      <c r="H347" s="78"/>
      <c r="I347" s="208"/>
      <c r="J347" s="208"/>
      <c r="K347" s="208"/>
      <c r="L347" s="208"/>
      <c r="M347" s="208"/>
      <c r="N347" s="208"/>
      <c r="O347" s="208"/>
      <c r="P347" s="208"/>
      <c r="Q347" s="208"/>
      <c r="R347" s="208"/>
      <c r="S347" s="208"/>
      <c r="T347" s="72">
        <f t="shared" si="55"/>
        <v>0</v>
      </c>
      <c r="U347" s="53"/>
      <c r="V347" s="123"/>
      <c r="W347" s="34"/>
      <c r="X347" s="34"/>
    </row>
    <row r="348" spans="2:24" ht="16.8" hidden="1" thickTop="1" thickBot="1" x14ac:dyDescent="0.35">
      <c r="B348" s="5"/>
      <c r="C348" s="207"/>
      <c r="D348" s="202" t="s">
        <v>282</v>
      </c>
      <c r="E348" s="475"/>
      <c r="F348" s="477"/>
      <c r="G348" s="170" t="s">
        <v>1</v>
      </c>
      <c r="H348" s="78"/>
      <c r="I348" s="208"/>
      <c r="J348" s="208"/>
      <c r="K348" s="208"/>
      <c r="L348" s="208"/>
      <c r="M348" s="208"/>
      <c r="N348" s="208"/>
      <c r="O348" s="208"/>
      <c r="P348" s="208"/>
      <c r="Q348" s="208"/>
      <c r="R348" s="208"/>
      <c r="S348" s="208"/>
      <c r="T348" s="72">
        <f t="shared" si="55"/>
        <v>0</v>
      </c>
      <c r="U348" s="53"/>
      <c r="V348" s="123"/>
      <c r="W348" s="34"/>
      <c r="X348" s="34"/>
    </row>
    <row r="349" spans="2:24" ht="16.8" hidden="1" thickTop="1" thickBot="1" x14ac:dyDescent="0.35">
      <c r="B349" s="5"/>
      <c r="C349" s="207"/>
      <c r="D349" s="202" t="s">
        <v>283</v>
      </c>
      <c r="E349" s="475"/>
      <c r="F349" s="477"/>
      <c r="G349" s="170" t="s">
        <v>1</v>
      </c>
      <c r="H349" s="78"/>
      <c r="I349" s="208"/>
      <c r="J349" s="208"/>
      <c r="K349" s="208"/>
      <c r="L349" s="208"/>
      <c r="M349" s="208"/>
      <c r="N349" s="208"/>
      <c r="O349" s="208"/>
      <c r="P349" s="208"/>
      <c r="Q349" s="208"/>
      <c r="R349" s="208"/>
      <c r="S349" s="208"/>
      <c r="T349" s="72">
        <f t="shared" si="55"/>
        <v>0</v>
      </c>
      <c r="U349" s="53"/>
      <c r="V349" s="123"/>
      <c r="W349" s="34"/>
      <c r="X349" s="34"/>
    </row>
    <row r="350" spans="2:24" ht="16.8" hidden="1" thickTop="1" thickBot="1" x14ac:dyDescent="0.35">
      <c r="B350" s="5"/>
      <c r="C350" s="207"/>
      <c r="D350" s="202" t="s">
        <v>284</v>
      </c>
      <c r="E350" s="475"/>
      <c r="F350" s="477"/>
      <c r="G350" s="170" t="s">
        <v>1</v>
      </c>
      <c r="H350" s="78"/>
      <c r="I350" s="208"/>
      <c r="J350" s="208"/>
      <c r="K350" s="208"/>
      <c r="L350" s="208"/>
      <c r="M350" s="208"/>
      <c r="N350" s="208"/>
      <c r="O350" s="208"/>
      <c r="P350" s="208"/>
      <c r="Q350" s="208"/>
      <c r="R350" s="208"/>
      <c r="S350" s="208"/>
      <c r="T350" s="72">
        <f t="shared" si="55"/>
        <v>0</v>
      </c>
      <c r="U350" s="53"/>
      <c r="V350" s="123"/>
      <c r="W350" s="34"/>
      <c r="X350" s="34"/>
    </row>
    <row r="351" spans="2:24" ht="16.8" hidden="1" thickTop="1" thickBot="1" x14ac:dyDescent="0.35">
      <c r="B351" s="5"/>
      <c r="C351" s="207"/>
      <c r="D351" s="202" t="s">
        <v>285</v>
      </c>
      <c r="E351" s="475"/>
      <c r="F351" s="477"/>
      <c r="G351" s="170" t="s">
        <v>1</v>
      </c>
      <c r="H351" s="78"/>
      <c r="I351" s="208"/>
      <c r="J351" s="208"/>
      <c r="K351" s="208"/>
      <c r="L351" s="208"/>
      <c r="M351" s="208"/>
      <c r="N351" s="208"/>
      <c r="O351" s="208"/>
      <c r="P351" s="208"/>
      <c r="Q351" s="208"/>
      <c r="R351" s="208"/>
      <c r="S351" s="208"/>
      <c r="T351" s="72">
        <f t="shared" si="55"/>
        <v>0</v>
      </c>
      <c r="U351" s="53"/>
      <c r="V351" s="123"/>
      <c r="W351" s="34"/>
      <c r="X351" s="34"/>
    </row>
    <row r="352" spans="2:24" ht="16.8" hidden="1" thickTop="1" thickBot="1" x14ac:dyDescent="0.35">
      <c r="B352" s="5"/>
      <c r="C352" s="207"/>
      <c r="D352" s="202" t="s">
        <v>286</v>
      </c>
      <c r="E352" s="475"/>
      <c r="F352" s="477"/>
      <c r="G352" s="170" t="s">
        <v>1</v>
      </c>
      <c r="H352" s="78"/>
      <c r="I352" s="208"/>
      <c r="J352" s="208"/>
      <c r="K352" s="208"/>
      <c r="L352" s="208"/>
      <c r="M352" s="208"/>
      <c r="N352" s="208"/>
      <c r="O352" s="208"/>
      <c r="P352" s="208"/>
      <c r="Q352" s="208"/>
      <c r="R352" s="208"/>
      <c r="S352" s="208"/>
      <c r="T352" s="72">
        <f t="shared" si="55"/>
        <v>0</v>
      </c>
      <c r="U352" s="53"/>
      <c r="V352" s="123"/>
      <c r="W352" s="34"/>
      <c r="X352" s="34"/>
    </row>
    <row r="353" spans="2:24" ht="16.8" hidden="1" thickTop="1" thickBot="1" x14ac:dyDescent="0.35">
      <c r="B353" s="5"/>
      <c r="C353" s="207"/>
      <c r="D353" s="202" t="s">
        <v>287</v>
      </c>
      <c r="E353" s="475"/>
      <c r="F353" s="477"/>
      <c r="G353" s="170" t="s">
        <v>1</v>
      </c>
      <c r="H353" s="78"/>
      <c r="I353" s="208"/>
      <c r="J353" s="208"/>
      <c r="K353" s="208"/>
      <c r="L353" s="208"/>
      <c r="M353" s="208"/>
      <c r="N353" s="208"/>
      <c r="O353" s="208"/>
      <c r="P353" s="208"/>
      <c r="Q353" s="208"/>
      <c r="R353" s="208"/>
      <c r="S353" s="208"/>
      <c r="T353" s="72">
        <f t="shared" si="55"/>
        <v>0</v>
      </c>
      <c r="U353" s="53"/>
      <c r="V353" s="123"/>
      <c r="W353" s="34"/>
      <c r="X353" s="34"/>
    </row>
    <row r="354" spans="2:24" ht="16.8" hidden="1" thickTop="1" thickBot="1" x14ac:dyDescent="0.35">
      <c r="B354" s="5"/>
      <c r="C354" s="207"/>
      <c r="D354" s="202" t="s">
        <v>288</v>
      </c>
      <c r="E354" s="475"/>
      <c r="F354" s="477"/>
      <c r="G354" s="170" t="s">
        <v>1</v>
      </c>
      <c r="H354" s="78"/>
      <c r="I354" s="208"/>
      <c r="J354" s="208"/>
      <c r="K354" s="208"/>
      <c r="L354" s="208"/>
      <c r="M354" s="208"/>
      <c r="N354" s="208"/>
      <c r="O354" s="208"/>
      <c r="P354" s="208"/>
      <c r="Q354" s="208"/>
      <c r="R354" s="208"/>
      <c r="S354" s="208"/>
      <c r="T354" s="72">
        <f t="shared" si="55"/>
        <v>0</v>
      </c>
      <c r="U354" s="53"/>
      <c r="V354" s="123"/>
      <c r="W354" s="34"/>
      <c r="X354" s="34"/>
    </row>
    <row r="355" spans="2:24" ht="16.8" hidden="1" thickTop="1" thickBot="1" x14ac:dyDescent="0.35">
      <c r="B355" s="5"/>
      <c r="C355" s="207"/>
      <c r="D355" s="202" t="s">
        <v>289</v>
      </c>
      <c r="E355" s="475"/>
      <c r="F355" s="477"/>
      <c r="G355" s="170" t="s">
        <v>1</v>
      </c>
      <c r="H355" s="78"/>
      <c r="I355" s="208"/>
      <c r="J355" s="208"/>
      <c r="K355" s="208"/>
      <c r="L355" s="208"/>
      <c r="M355" s="208"/>
      <c r="N355" s="208"/>
      <c r="O355" s="208"/>
      <c r="P355" s="208"/>
      <c r="Q355" s="208"/>
      <c r="R355" s="208"/>
      <c r="S355" s="208"/>
      <c r="T355" s="72">
        <f t="shared" si="55"/>
        <v>0</v>
      </c>
      <c r="U355" s="53"/>
      <c r="V355" s="123"/>
      <c r="W355" s="34"/>
      <c r="X355" s="34"/>
    </row>
    <row r="356" spans="2:24" ht="16.8" hidden="1" thickTop="1" thickBot="1" x14ac:dyDescent="0.35">
      <c r="B356" s="5"/>
      <c r="C356" s="207"/>
      <c r="D356" s="202" t="s">
        <v>290</v>
      </c>
      <c r="E356" s="475"/>
      <c r="F356" s="477"/>
      <c r="G356" s="170" t="s">
        <v>1</v>
      </c>
      <c r="H356" s="78"/>
      <c r="I356" s="208"/>
      <c r="J356" s="208"/>
      <c r="K356" s="208"/>
      <c r="L356" s="208"/>
      <c r="M356" s="208"/>
      <c r="N356" s="208"/>
      <c r="O356" s="208"/>
      <c r="P356" s="208"/>
      <c r="Q356" s="208"/>
      <c r="R356" s="208"/>
      <c r="S356" s="208"/>
      <c r="T356" s="72">
        <f t="shared" si="55"/>
        <v>0</v>
      </c>
      <c r="U356" s="53"/>
      <c r="V356" s="123"/>
      <c r="W356" s="34"/>
      <c r="X356" s="34"/>
    </row>
    <row r="357" spans="2:24" ht="16.8" hidden="1" thickTop="1" thickBot="1" x14ac:dyDescent="0.35">
      <c r="B357" s="5"/>
      <c r="C357" s="207"/>
      <c r="D357" s="202" t="s">
        <v>291</v>
      </c>
      <c r="E357" s="475"/>
      <c r="F357" s="477"/>
      <c r="G357" s="170" t="s">
        <v>1</v>
      </c>
      <c r="H357" s="78"/>
      <c r="I357" s="208"/>
      <c r="J357" s="208"/>
      <c r="K357" s="208"/>
      <c r="L357" s="208"/>
      <c r="M357" s="208"/>
      <c r="N357" s="208"/>
      <c r="O357" s="208"/>
      <c r="P357" s="208"/>
      <c r="Q357" s="208"/>
      <c r="R357" s="208"/>
      <c r="S357" s="208"/>
      <c r="T357" s="72">
        <f t="shared" si="55"/>
        <v>0</v>
      </c>
      <c r="U357" s="53"/>
      <c r="V357" s="123"/>
      <c r="W357" s="34"/>
      <c r="X357" s="34"/>
    </row>
    <row r="358" spans="2:24" ht="16.8" hidden="1" thickTop="1" thickBot="1" x14ac:dyDescent="0.35">
      <c r="B358" s="5"/>
      <c r="C358" s="207"/>
      <c r="D358" s="202" t="s">
        <v>292</v>
      </c>
      <c r="E358" s="475"/>
      <c r="F358" s="477"/>
      <c r="G358" s="170" t="s">
        <v>1</v>
      </c>
      <c r="H358" s="78"/>
      <c r="I358" s="208"/>
      <c r="J358" s="208"/>
      <c r="K358" s="208"/>
      <c r="L358" s="208"/>
      <c r="M358" s="208"/>
      <c r="N358" s="208"/>
      <c r="O358" s="208"/>
      <c r="P358" s="208"/>
      <c r="Q358" s="208"/>
      <c r="R358" s="208"/>
      <c r="S358" s="208"/>
      <c r="T358" s="72">
        <f t="shared" si="55"/>
        <v>0</v>
      </c>
      <c r="U358" s="53"/>
      <c r="V358" s="123"/>
      <c r="W358" s="34"/>
      <c r="X358" s="34"/>
    </row>
    <row r="359" spans="2:24" ht="16.8" hidden="1" thickTop="1" thickBot="1" x14ac:dyDescent="0.35">
      <c r="B359" s="5"/>
      <c r="C359" s="207"/>
      <c r="D359" s="202" t="s">
        <v>205</v>
      </c>
      <c r="E359" s="475"/>
      <c r="F359" s="477"/>
      <c r="G359" s="170" t="s">
        <v>1</v>
      </c>
      <c r="H359" s="78"/>
      <c r="I359" s="208"/>
      <c r="J359" s="208"/>
      <c r="K359" s="208"/>
      <c r="L359" s="208"/>
      <c r="M359" s="208"/>
      <c r="N359" s="208"/>
      <c r="O359" s="208"/>
      <c r="P359" s="208"/>
      <c r="Q359" s="208"/>
      <c r="R359" s="208"/>
      <c r="S359" s="208"/>
      <c r="T359" s="72">
        <f>SUM(H359:S359)</f>
        <v>0</v>
      </c>
      <c r="U359" s="53"/>
      <c r="V359" s="123"/>
      <c r="W359" s="34"/>
      <c r="X359" s="34"/>
    </row>
    <row r="360" spans="2:24" ht="16.8" hidden="1" thickTop="1" thickBot="1" x14ac:dyDescent="0.35">
      <c r="B360" s="5"/>
      <c r="C360" s="207"/>
      <c r="D360" s="202" t="s">
        <v>293</v>
      </c>
      <c r="E360" s="475"/>
      <c r="F360" s="477"/>
      <c r="G360" s="170" t="s">
        <v>1</v>
      </c>
      <c r="H360" s="78"/>
      <c r="I360" s="208"/>
      <c r="J360" s="208"/>
      <c r="K360" s="208"/>
      <c r="L360" s="208"/>
      <c r="M360" s="208"/>
      <c r="N360" s="208"/>
      <c r="O360" s="208"/>
      <c r="P360" s="208"/>
      <c r="Q360" s="208"/>
      <c r="R360" s="208"/>
      <c r="S360" s="208"/>
      <c r="T360" s="72">
        <f t="shared" ref="T360:T383" si="56">SUM(H360:S360)</f>
        <v>0</v>
      </c>
      <c r="U360" s="53"/>
      <c r="V360" s="123"/>
      <c r="W360" s="34"/>
      <c r="X360" s="34"/>
    </row>
    <row r="361" spans="2:24" ht="16.8" hidden="1" thickTop="1" thickBot="1" x14ac:dyDescent="0.35">
      <c r="B361" s="5"/>
      <c r="C361" s="207"/>
      <c r="D361" s="202" t="s">
        <v>294</v>
      </c>
      <c r="E361" s="475"/>
      <c r="F361" s="477"/>
      <c r="G361" s="170" t="s">
        <v>1</v>
      </c>
      <c r="H361" s="78"/>
      <c r="I361" s="208"/>
      <c r="J361" s="208"/>
      <c r="K361" s="208"/>
      <c r="L361" s="208"/>
      <c r="M361" s="208"/>
      <c r="N361" s="208"/>
      <c r="O361" s="208"/>
      <c r="P361" s="208"/>
      <c r="Q361" s="208"/>
      <c r="R361" s="208"/>
      <c r="S361" s="208"/>
      <c r="T361" s="72">
        <f t="shared" si="56"/>
        <v>0</v>
      </c>
      <c r="U361" s="53"/>
      <c r="V361" s="123"/>
      <c r="W361" s="34"/>
      <c r="X361" s="34"/>
    </row>
    <row r="362" spans="2:24" ht="16.8" hidden="1" thickTop="1" thickBot="1" x14ac:dyDescent="0.35">
      <c r="B362" s="5"/>
      <c r="C362" s="207"/>
      <c r="D362" s="202" t="s">
        <v>295</v>
      </c>
      <c r="E362" s="475"/>
      <c r="F362" s="477"/>
      <c r="G362" s="170" t="s">
        <v>1</v>
      </c>
      <c r="H362" s="78"/>
      <c r="I362" s="208"/>
      <c r="J362" s="208"/>
      <c r="K362" s="208"/>
      <c r="L362" s="208"/>
      <c r="M362" s="208"/>
      <c r="N362" s="208"/>
      <c r="O362" s="208"/>
      <c r="P362" s="208"/>
      <c r="Q362" s="208"/>
      <c r="R362" s="208"/>
      <c r="S362" s="208"/>
      <c r="T362" s="72">
        <f t="shared" si="56"/>
        <v>0</v>
      </c>
      <c r="U362" s="53"/>
      <c r="V362" s="123"/>
      <c r="W362" s="34"/>
      <c r="X362" s="34"/>
    </row>
    <row r="363" spans="2:24" ht="16.8" hidden="1" thickTop="1" thickBot="1" x14ac:dyDescent="0.35">
      <c r="B363" s="5"/>
      <c r="C363" s="207"/>
      <c r="D363" s="202" t="s">
        <v>296</v>
      </c>
      <c r="E363" s="475"/>
      <c r="F363" s="477"/>
      <c r="G363" s="170" t="s">
        <v>1</v>
      </c>
      <c r="H363" s="78"/>
      <c r="I363" s="208"/>
      <c r="J363" s="208"/>
      <c r="K363" s="208"/>
      <c r="L363" s="208"/>
      <c r="M363" s="208"/>
      <c r="N363" s="208"/>
      <c r="O363" s="208"/>
      <c r="P363" s="208"/>
      <c r="Q363" s="208"/>
      <c r="R363" s="208"/>
      <c r="S363" s="208"/>
      <c r="T363" s="72">
        <f t="shared" si="56"/>
        <v>0</v>
      </c>
      <c r="U363" s="53"/>
      <c r="V363" s="123"/>
      <c r="W363" s="34"/>
      <c r="X363" s="34"/>
    </row>
    <row r="364" spans="2:24" ht="16.8" hidden="1" thickTop="1" thickBot="1" x14ac:dyDescent="0.35">
      <c r="B364" s="5"/>
      <c r="C364" s="207"/>
      <c r="D364" s="202" t="s">
        <v>297</v>
      </c>
      <c r="E364" s="475"/>
      <c r="F364" s="477"/>
      <c r="G364" s="170" t="s">
        <v>1</v>
      </c>
      <c r="H364" s="78"/>
      <c r="I364" s="208"/>
      <c r="J364" s="208"/>
      <c r="K364" s="208"/>
      <c r="L364" s="208"/>
      <c r="M364" s="208"/>
      <c r="N364" s="208"/>
      <c r="O364" s="208"/>
      <c r="P364" s="208"/>
      <c r="Q364" s="208"/>
      <c r="R364" s="208"/>
      <c r="S364" s="208"/>
      <c r="T364" s="72">
        <f t="shared" si="56"/>
        <v>0</v>
      </c>
      <c r="U364" s="53"/>
      <c r="V364" s="123"/>
      <c r="W364" s="34"/>
      <c r="X364" s="34"/>
    </row>
    <row r="365" spans="2:24" ht="16.8" hidden="1" thickTop="1" thickBot="1" x14ac:dyDescent="0.35">
      <c r="B365" s="5"/>
      <c r="C365" s="207"/>
      <c r="D365" s="202" t="s">
        <v>298</v>
      </c>
      <c r="E365" s="475"/>
      <c r="F365" s="477"/>
      <c r="G365" s="170" t="s">
        <v>1</v>
      </c>
      <c r="H365" s="78"/>
      <c r="I365" s="208"/>
      <c r="J365" s="208"/>
      <c r="K365" s="208"/>
      <c r="L365" s="208"/>
      <c r="M365" s="208"/>
      <c r="N365" s="208"/>
      <c r="O365" s="208"/>
      <c r="P365" s="208"/>
      <c r="Q365" s="208"/>
      <c r="R365" s="208"/>
      <c r="S365" s="208"/>
      <c r="T365" s="72">
        <f t="shared" si="56"/>
        <v>0</v>
      </c>
      <c r="U365" s="53"/>
      <c r="V365" s="123"/>
      <c r="W365" s="34"/>
      <c r="X365" s="34"/>
    </row>
    <row r="366" spans="2:24" ht="16.8" hidden="1" thickTop="1" thickBot="1" x14ac:dyDescent="0.35">
      <c r="B366" s="5"/>
      <c r="C366" s="207"/>
      <c r="D366" s="202" t="s">
        <v>299</v>
      </c>
      <c r="E366" s="475"/>
      <c r="F366" s="477"/>
      <c r="G366" s="170" t="s">
        <v>1</v>
      </c>
      <c r="H366" s="78"/>
      <c r="I366" s="208"/>
      <c r="J366" s="208"/>
      <c r="K366" s="208"/>
      <c r="L366" s="208"/>
      <c r="M366" s="208"/>
      <c r="N366" s="208"/>
      <c r="O366" s="208"/>
      <c r="P366" s="208"/>
      <c r="Q366" s="208"/>
      <c r="R366" s="208"/>
      <c r="S366" s="208"/>
      <c r="T366" s="72">
        <f t="shared" si="56"/>
        <v>0</v>
      </c>
      <c r="U366" s="53"/>
      <c r="V366" s="123"/>
      <c r="W366" s="34"/>
      <c r="X366" s="34"/>
    </row>
    <row r="367" spans="2:24" ht="16.8" hidden="1" thickTop="1" thickBot="1" x14ac:dyDescent="0.35">
      <c r="B367" s="5"/>
      <c r="C367" s="207"/>
      <c r="D367" s="202" t="s">
        <v>300</v>
      </c>
      <c r="E367" s="475"/>
      <c r="F367" s="477"/>
      <c r="G367" s="170" t="s">
        <v>1</v>
      </c>
      <c r="H367" s="78"/>
      <c r="I367" s="208"/>
      <c r="J367" s="208"/>
      <c r="K367" s="208"/>
      <c r="L367" s="208"/>
      <c r="M367" s="208"/>
      <c r="N367" s="208"/>
      <c r="O367" s="208"/>
      <c r="P367" s="208"/>
      <c r="Q367" s="208"/>
      <c r="R367" s="208"/>
      <c r="S367" s="208"/>
      <c r="T367" s="72">
        <f t="shared" si="56"/>
        <v>0</v>
      </c>
      <c r="U367" s="53"/>
      <c r="V367" s="123"/>
      <c r="W367" s="34"/>
      <c r="X367" s="34"/>
    </row>
    <row r="368" spans="2:24" ht="16.8" hidden="1" thickTop="1" thickBot="1" x14ac:dyDescent="0.35">
      <c r="B368" s="5"/>
      <c r="C368" s="207"/>
      <c r="D368" s="202" t="s">
        <v>301</v>
      </c>
      <c r="E368" s="475"/>
      <c r="F368" s="477"/>
      <c r="G368" s="170" t="s">
        <v>1</v>
      </c>
      <c r="H368" s="78"/>
      <c r="I368" s="208"/>
      <c r="J368" s="208"/>
      <c r="K368" s="208"/>
      <c r="L368" s="208"/>
      <c r="M368" s="208"/>
      <c r="N368" s="208"/>
      <c r="O368" s="208"/>
      <c r="P368" s="208"/>
      <c r="Q368" s="208"/>
      <c r="R368" s="208"/>
      <c r="S368" s="208"/>
      <c r="T368" s="72">
        <f t="shared" si="56"/>
        <v>0</v>
      </c>
      <c r="U368" s="53"/>
      <c r="V368" s="123"/>
      <c r="W368" s="34"/>
      <c r="X368" s="34"/>
    </row>
    <row r="369" spans="2:24" ht="16.8" hidden="1" thickTop="1" thickBot="1" x14ac:dyDescent="0.35">
      <c r="B369" s="5"/>
      <c r="C369" s="207"/>
      <c r="D369" s="202" t="s">
        <v>302</v>
      </c>
      <c r="E369" s="475"/>
      <c r="F369" s="477"/>
      <c r="G369" s="170" t="s">
        <v>1</v>
      </c>
      <c r="H369" s="78"/>
      <c r="I369" s="208"/>
      <c r="J369" s="208"/>
      <c r="K369" s="208"/>
      <c r="L369" s="208"/>
      <c r="M369" s="208"/>
      <c r="N369" s="208"/>
      <c r="O369" s="208"/>
      <c r="P369" s="208"/>
      <c r="Q369" s="208"/>
      <c r="R369" s="208"/>
      <c r="S369" s="208"/>
      <c r="T369" s="72">
        <f t="shared" si="56"/>
        <v>0</v>
      </c>
      <c r="U369" s="53"/>
      <c r="V369" s="123"/>
      <c r="W369" s="34"/>
      <c r="X369" s="34"/>
    </row>
    <row r="370" spans="2:24" ht="16.8" hidden="1" thickTop="1" thickBot="1" x14ac:dyDescent="0.35">
      <c r="B370" s="5"/>
      <c r="C370" s="207"/>
      <c r="D370" s="202" t="s">
        <v>303</v>
      </c>
      <c r="E370" s="475"/>
      <c r="F370" s="477"/>
      <c r="G370" s="170" t="s">
        <v>1</v>
      </c>
      <c r="H370" s="78"/>
      <c r="I370" s="208"/>
      <c r="J370" s="208"/>
      <c r="K370" s="208"/>
      <c r="L370" s="208"/>
      <c r="M370" s="208"/>
      <c r="N370" s="208"/>
      <c r="O370" s="208"/>
      <c r="P370" s="208"/>
      <c r="Q370" s="208"/>
      <c r="R370" s="208"/>
      <c r="S370" s="208"/>
      <c r="T370" s="72">
        <f t="shared" si="56"/>
        <v>0</v>
      </c>
      <c r="U370" s="53"/>
      <c r="V370" s="123"/>
      <c r="W370" s="34"/>
      <c r="X370" s="34"/>
    </row>
    <row r="371" spans="2:24" ht="16.8" hidden="1" thickTop="1" thickBot="1" x14ac:dyDescent="0.35">
      <c r="B371" s="5"/>
      <c r="C371" s="207"/>
      <c r="D371" s="202" t="s">
        <v>304</v>
      </c>
      <c r="E371" s="475"/>
      <c r="F371" s="477"/>
      <c r="G371" s="170" t="s">
        <v>1</v>
      </c>
      <c r="H371" s="78"/>
      <c r="I371" s="208"/>
      <c r="J371" s="208"/>
      <c r="K371" s="208"/>
      <c r="L371" s="208"/>
      <c r="M371" s="208"/>
      <c r="N371" s="208"/>
      <c r="O371" s="208"/>
      <c r="P371" s="208"/>
      <c r="Q371" s="208"/>
      <c r="R371" s="208"/>
      <c r="S371" s="208"/>
      <c r="T371" s="72">
        <f t="shared" si="56"/>
        <v>0</v>
      </c>
      <c r="U371" s="53"/>
      <c r="V371" s="123"/>
      <c r="W371" s="34"/>
      <c r="X371" s="34"/>
    </row>
    <row r="372" spans="2:24" ht="16.8" hidden="1" thickTop="1" thickBot="1" x14ac:dyDescent="0.35">
      <c r="B372" s="5"/>
      <c r="C372" s="207"/>
      <c r="D372" s="202" t="s">
        <v>305</v>
      </c>
      <c r="E372" s="475"/>
      <c r="F372" s="477"/>
      <c r="G372" s="170" t="s">
        <v>1</v>
      </c>
      <c r="H372" s="78"/>
      <c r="I372" s="208"/>
      <c r="J372" s="208"/>
      <c r="K372" s="208"/>
      <c r="L372" s="208"/>
      <c r="M372" s="208"/>
      <c r="N372" s="208"/>
      <c r="O372" s="208"/>
      <c r="P372" s="208"/>
      <c r="Q372" s="208"/>
      <c r="R372" s="208"/>
      <c r="S372" s="208"/>
      <c r="T372" s="72">
        <f t="shared" si="56"/>
        <v>0</v>
      </c>
      <c r="U372" s="53"/>
      <c r="V372" s="123"/>
      <c r="W372" s="34"/>
      <c r="X372" s="34"/>
    </row>
    <row r="373" spans="2:24" ht="16.8" hidden="1" thickTop="1" thickBot="1" x14ac:dyDescent="0.35">
      <c r="B373" s="5"/>
      <c r="C373" s="207"/>
      <c r="D373" s="202" t="s">
        <v>306</v>
      </c>
      <c r="E373" s="475"/>
      <c r="F373" s="477"/>
      <c r="G373" s="170" t="s">
        <v>1</v>
      </c>
      <c r="H373" s="78"/>
      <c r="I373" s="208"/>
      <c r="J373" s="208"/>
      <c r="K373" s="208"/>
      <c r="L373" s="208"/>
      <c r="M373" s="208"/>
      <c r="N373" s="208"/>
      <c r="O373" s="208"/>
      <c r="P373" s="208"/>
      <c r="Q373" s="208"/>
      <c r="R373" s="208"/>
      <c r="S373" s="208"/>
      <c r="T373" s="72">
        <f t="shared" si="56"/>
        <v>0</v>
      </c>
      <c r="U373" s="53"/>
      <c r="V373" s="123"/>
      <c r="W373" s="34"/>
      <c r="X373" s="34"/>
    </row>
    <row r="374" spans="2:24" ht="16.8" hidden="1" thickTop="1" thickBot="1" x14ac:dyDescent="0.35">
      <c r="B374" s="5"/>
      <c r="C374" s="207"/>
      <c r="D374" s="202" t="s">
        <v>307</v>
      </c>
      <c r="E374" s="475"/>
      <c r="F374" s="477"/>
      <c r="G374" s="170" t="s">
        <v>1</v>
      </c>
      <c r="H374" s="78"/>
      <c r="I374" s="208"/>
      <c r="J374" s="208"/>
      <c r="K374" s="208"/>
      <c r="L374" s="208"/>
      <c r="M374" s="208"/>
      <c r="N374" s="208"/>
      <c r="O374" s="208"/>
      <c r="P374" s="208"/>
      <c r="Q374" s="208"/>
      <c r="R374" s="208"/>
      <c r="S374" s="208"/>
      <c r="T374" s="72">
        <f t="shared" si="56"/>
        <v>0</v>
      </c>
      <c r="U374" s="53"/>
      <c r="V374" s="123"/>
      <c r="W374" s="34"/>
      <c r="X374" s="34"/>
    </row>
    <row r="375" spans="2:24" ht="16.8" hidden="1" thickTop="1" thickBot="1" x14ac:dyDescent="0.35">
      <c r="B375" s="5"/>
      <c r="C375" s="207"/>
      <c r="D375" s="202" t="s">
        <v>308</v>
      </c>
      <c r="E375" s="475"/>
      <c r="F375" s="477"/>
      <c r="G375" s="170" t="s">
        <v>1</v>
      </c>
      <c r="H375" s="78"/>
      <c r="I375" s="208"/>
      <c r="J375" s="208"/>
      <c r="K375" s="208"/>
      <c r="L375" s="208"/>
      <c r="M375" s="208"/>
      <c r="N375" s="208"/>
      <c r="O375" s="208"/>
      <c r="P375" s="208"/>
      <c r="Q375" s="208"/>
      <c r="R375" s="208"/>
      <c r="S375" s="208"/>
      <c r="T375" s="72">
        <f t="shared" si="56"/>
        <v>0</v>
      </c>
      <c r="U375" s="53"/>
      <c r="V375" s="123"/>
      <c r="W375" s="34"/>
      <c r="X375" s="34"/>
    </row>
    <row r="376" spans="2:24" ht="16.8" hidden="1" thickTop="1" thickBot="1" x14ac:dyDescent="0.35">
      <c r="B376" s="5"/>
      <c r="C376" s="207"/>
      <c r="D376" s="202" t="s">
        <v>309</v>
      </c>
      <c r="E376" s="475"/>
      <c r="F376" s="477"/>
      <c r="G376" s="170" t="s">
        <v>1</v>
      </c>
      <c r="H376" s="78"/>
      <c r="I376" s="208"/>
      <c r="J376" s="208"/>
      <c r="K376" s="208"/>
      <c r="L376" s="208"/>
      <c r="M376" s="208"/>
      <c r="N376" s="208"/>
      <c r="O376" s="208"/>
      <c r="P376" s="208"/>
      <c r="Q376" s="208"/>
      <c r="R376" s="208"/>
      <c r="S376" s="208"/>
      <c r="T376" s="72">
        <f t="shared" si="56"/>
        <v>0</v>
      </c>
      <c r="U376" s="53"/>
      <c r="V376" s="123"/>
      <c r="W376" s="34"/>
      <c r="X376" s="34"/>
    </row>
    <row r="377" spans="2:24" ht="16.8" hidden="1" thickTop="1" thickBot="1" x14ac:dyDescent="0.35">
      <c r="B377" s="5"/>
      <c r="C377" s="207"/>
      <c r="D377" s="202" t="s">
        <v>310</v>
      </c>
      <c r="E377" s="475"/>
      <c r="F377" s="477"/>
      <c r="G377" s="170" t="s">
        <v>1</v>
      </c>
      <c r="H377" s="78"/>
      <c r="I377" s="208"/>
      <c r="J377" s="208"/>
      <c r="K377" s="208"/>
      <c r="L377" s="208"/>
      <c r="M377" s="208"/>
      <c r="N377" s="208"/>
      <c r="O377" s="208"/>
      <c r="P377" s="208"/>
      <c r="Q377" s="208"/>
      <c r="R377" s="208"/>
      <c r="S377" s="208"/>
      <c r="T377" s="72">
        <f t="shared" si="56"/>
        <v>0</v>
      </c>
      <c r="U377" s="53"/>
      <c r="V377" s="123"/>
      <c r="W377" s="34"/>
      <c r="X377" s="34"/>
    </row>
    <row r="378" spans="2:24" ht="16.8" hidden="1" thickTop="1" thickBot="1" x14ac:dyDescent="0.35">
      <c r="B378" s="5"/>
      <c r="C378" s="207"/>
      <c r="D378" s="202" t="s">
        <v>311</v>
      </c>
      <c r="E378" s="475"/>
      <c r="F378" s="477"/>
      <c r="G378" s="170" t="s">
        <v>1</v>
      </c>
      <c r="H378" s="78"/>
      <c r="I378" s="208"/>
      <c r="J378" s="208"/>
      <c r="K378" s="208"/>
      <c r="L378" s="208"/>
      <c r="M378" s="208"/>
      <c r="N378" s="208"/>
      <c r="O378" s="208"/>
      <c r="P378" s="208"/>
      <c r="Q378" s="208"/>
      <c r="R378" s="208"/>
      <c r="S378" s="208"/>
      <c r="T378" s="72">
        <f t="shared" si="56"/>
        <v>0</v>
      </c>
      <c r="U378" s="53"/>
      <c r="V378" s="123"/>
      <c r="W378" s="34"/>
      <c r="X378" s="34"/>
    </row>
    <row r="379" spans="2:24" ht="16.8" hidden="1" thickTop="1" thickBot="1" x14ac:dyDescent="0.35">
      <c r="B379" s="5"/>
      <c r="C379" s="207"/>
      <c r="D379" s="202" t="s">
        <v>312</v>
      </c>
      <c r="E379" s="475"/>
      <c r="F379" s="477"/>
      <c r="G379" s="170" t="s">
        <v>1</v>
      </c>
      <c r="H379" s="78"/>
      <c r="I379" s="208"/>
      <c r="J379" s="208"/>
      <c r="K379" s="208"/>
      <c r="L379" s="208"/>
      <c r="M379" s="208"/>
      <c r="N379" s="208"/>
      <c r="O379" s="208"/>
      <c r="P379" s="208"/>
      <c r="Q379" s="208"/>
      <c r="R379" s="208"/>
      <c r="S379" s="208"/>
      <c r="T379" s="72">
        <f t="shared" si="56"/>
        <v>0</v>
      </c>
      <c r="U379" s="53"/>
      <c r="V379" s="123"/>
      <c r="W379" s="34"/>
      <c r="X379" s="34"/>
    </row>
    <row r="380" spans="2:24" ht="16.8" hidden="1" thickTop="1" thickBot="1" x14ac:dyDescent="0.35">
      <c r="B380" s="5"/>
      <c r="C380" s="207"/>
      <c r="D380" s="202" t="s">
        <v>313</v>
      </c>
      <c r="E380" s="475"/>
      <c r="F380" s="477"/>
      <c r="G380" s="170" t="s">
        <v>1</v>
      </c>
      <c r="H380" s="78"/>
      <c r="I380" s="208"/>
      <c r="J380" s="208"/>
      <c r="K380" s="208"/>
      <c r="L380" s="208"/>
      <c r="M380" s="208"/>
      <c r="N380" s="208"/>
      <c r="O380" s="208"/>
      <c r="P380" s="208"/>
      <c r="Q380" s="208"/>
      <c r="R380" s="208"/>
      <c r="S380" s="208"/>
      <c r="T380" s="72">
        <f t="shared" si="56"/>
        <v>0</v>
      </c>
      <c r="U380" s="53"/>
      <c r="V380" s="123"/>
      <c r="W380" s="34"/>
      <c r="X380" s="34"/>
    </row>
    <row r="381" spans="2:24" ht="16.8" hidden="1" thickTop="1" thickBot="1" x14ac:dyDescent="0.35">
      <c r="B381" s="5"/>
      <c r="C381" s="207"/>
      <c r="D381" s="202" t="s">
        <v>314</v>
      </c>
      <c r="E381" s="475"/>
      <c r="F381" s="477"/>
      <c r="G381" s="170" t="s">
        <v>1</v>
      </c>
      <c r="H381" s="78"/>
      <c r="I381" s="208"/>
      <c r="J381" s="208"/>
      <c r="K381" s="208"/>
      <c r="L381" s="208"/>
      <c r="M381" s="208"/>
      <c r="N381" s="208"/>
      <c r="O381" s="208"/>
      <c r="P381" s="208"/>
      <c r="Q381" s="208"/>
      <c r="R381" s="208"/>
      <c r="S381" s="208"/>
      <c r="T381" s="72">
        <f t="shared" si="56"/>
        <v>0</v>
      </c>
      <c r="U381" s="53"/>
      <c r="V381" s="123"/>
      <c r="W381" s="34"/>
      <c r="X381" s="34"/>
    </row>
    <row r="382" spans="2:24" ht="16.8" hidden="1" thickTop="1" thickBot="1" x14ac:dyDescent="0.35">
      <c r="B382" s="5"/>
      <c r="C382" s="207"/>
      <c r="D382" s="202" t="s">
        <v>315</v>
      </c>
      <c r="E382" s="475"/>
      <c r="F382" s="477"/>
      <c r="G382" s="170" t="s">
        <v>1</v>
      </c>
      <c r="H382" s="78"/>
      <c r="I382" s="208"/>
      <c r="J382" s="208"/>
      <c r="K382" s="208"/>
      <c r="L382" s="208"/>
      <c r="M382" s="208"/>
      <c r="N382" s="208"/>
      <c r="O382" s="208"/>
      <c r="P382" s="208"/>
      <c r="Q382" s="208"/>
      <c r="R382" s="208"/>
      <c r="S382" s="208"/>
      <c r="T382" s="72">
        <f t="shared" si="56"/>
        <v>0</v>
      </c>
      <c r="U382" s="53"/>
      <c r="V382" s="123"/>
      <c r="W382" s="34"/>
      <c r="X382" s="34"/>
    </row>
    <row r="383" spans="2:24" ht="16.8" hidden="1" thickTop="1" thickBot="1" x14ac:dyDescent="0.35">
      <c r="B383" s="5"/>
      <c r="C383" s="207"/>
      <c r="D383" s="202" t="s">
        <v>316</v>
      </c>
      <c r="E383" s="475"/>
      <c r="F383" s="477"/>
      <c r="G383" s="170" t="s">
        <v>1</v>
      </c>
      <c r="H383" s="78"/>
      <c r="I383" s="208"/>
      <c r="J383" s="208"/>
      <c r="K383" s="208"/>
      <c r="L383" s="208"/>
      <c r="M383" s="208"/>
      <c r="N383" s="208"/>
      <c r="O383" s="208"/>
      <c r="P383" s="208"/>
      <c r="Q383" s="208"/>
      <c r="R383" s="208"/>
      <c r="S383" s="208"/>
      <c r="T383" s="72">
        <f t="shared" si="56"/>
        <v>0</v>
      </c>
      <c r="U383" s="53"/>
      <c r="V383" s="123"/>
      <c r="W383" s="34"/>
      <c r="X383" s="34"/>
    </row>
    <row r="384" spans="2:24" ht="16.8" hidden="1" thickTop="1" thickBot="1" x14ac:dyDescent="0.35">
      <c r="B384" s="5"/>
      <c r="C384" s="207"/>
      <c r="D384" s="202" t="s">
        <v>206</v>
      </c>
      <c r="E384" s="475"/>
      <c r="F384" s="477"/>
      <c r="G384" s="170" t="s">
        <v>1</v>
      </c>
      <c r="H384" s="78"/>
      <c r="I384" s="208"/>
      <c r="J384" s="208"/>
      <c r="K384" s="208"/>
      <c r="L384" s="208"/>
      <c r="M384" s="208"/>
      <c r="N384" s="208"/>
      <c r="O384" s="208"/>
      <c r="P384" s="208"/>
      <c r="Q384" s="208"/>
      <c r="R384" s="208"/>
      <c r="S384" s="208"/>
      <c r="T384" s="72">
        <f>SUM(H384:S384)</f>
        <v>0</v>
      </c>
      <c r="U384" s="53"/>
      <c r="V384" s="123"/>
      <c r="W384" s="34"/>
      <c r="X384" s="34"/>
    </row>
    <row r="385" spans="2:24" ht="16.8" hidden="1" thickTop="1" thickBot="1" x14ac:dyDescent="0.35">
      <c r="B385" s="5"/>
      <c r="C385" s="207"/>
      <c r="D385" s="202" t="s">
        <v>317</v>
      </c>
      <c r="E385" s="475"/>
      <c r="F385" s="477"/>
      <c r="G385" s="170" t="s">
        <v>1</v>
      </c>
      <c r="H385" s="78"/>
      <c r="I385" s="208"/>
      <c r="J385" s="208"/>
      <c r="K385" s="208"/>
      <c r="L385" s="208"/>
      <c r="M385" s="208"/>
      <c r="N385" s="208"/>
      <c r="O385" s="208"/>
      <c r="P385" s="208"/>
      <c r="Q385" s="208"/>
      <c r="R385" s="208"/>
      <c r="S385" s="208"/>
      <c r="T385" s="72">
        <f t="shared" ref="T385:T408" si="57">SUM(H385:S385)</f>
        <v>0</v>
      </c>
      <c r="U385" s="53"/>
      <c r="V385" s="123"/>
      <c r="W385" s="34"/>
      <c r="X385" s="34"/>
    </row>
    <row r="386" spans="2:24" ht="16.8" hidden="1" thickTop="1" thickBot="1" x14ac:dyDescent="0.35">
      <c r="B386" s="5"/>
      <c r="C386" s="207"/>
      <c r="D386" s="202" t="s">
        <v>318</v>
      </c>
      <c r="E386" s="475"/>
      <c r="F386" s="477"/>
      <c r="G386" s="170" t="s">
        <v>1</v>
      </c>
      <c r="H386" s="78"/>
      <c r="I386" s="208"/>
      <c r="J386" s="208"/>
      <c r="K386" s="208"/>
      <c r="L386" s="208"/>
      <c r="M386" s="208"/>
      <c r="N386" s="208"/>
      <c r="O386" s="208"/>
      <c r="P386" s="208"/>
      <c r="Q386" s="208"/>
      <c r="R386" s="208"/>
      <c r="S386" s="208"/>
      <c r="T386" s="72">
        <f t="shared" si="57"/>
        <v>0</v>
      </c>
      <c r="U386" s="53"/>
      <c r="V386" s="123"/>
      <c r="W386" s="34"/>
      <c r="X386" s="34"/>
    </row>
    <row r="387" spans="2:24" ht="16.8" hidden="1" thickTop="1" thickBot="1" x14ac:dyDescent="0.35">
      <c r="B387" s="5"/>
      <c r="C387" s="207"/>
      <c r="D387" s="202" t="s">
        <v>319</v>
      </c>
      <c r="E387" s="475"/>
      <c r="F387" s="477"/>
      <c r="G387" s="170" t="s">
        <v>1</v>
      </c>
      <c r="H387" s="78"/>
      <c r="I387" s="208"/>
      <c r="J387" s="208"/>
      <c r="K387" s="208"/>
      <c r="L387" s="208"/>
      <c r="M387" s="208"/>
      <c r="N387" s="208"/>
      <c r="O387" s="208"/>
      <c r="P387" s="208"/>
      <c r="Q387" s="208"/>
      <c r="R387" s="208"/>
      <c r="S387" s="208"/>
      <c r="T387" s="72">
        <f t="shared" si="57"/>
        <v>0</v>
      </c>
      <c r="U387" s="53"/>
      <c r="V387" s="123"/>
      <c r="W387" s="34"/>
      <c r="X387" s="34"/>
    </row>
    <row r="388" spans="2:24" ht="16.8" hidden="1" thickTop="1" thickBot="1" x14ac:dyDescent="0.35">
      <c r="B388" s="5"/>
      <c r="C388" s="207"/>
      <c r="D388" s="202" t="s">
        <v>320</v>
      </c>
      <c r="E388" s="475"/>
      <c r="F388" s="477"/>
      <c r="G388" s="170" t="s">
        <v>1</v>
      </c>
      <c r="H388" s="78"/>
      <c r="I388" s="208"/>
      <c r="J388" s="208"/>
      <c r="K388" s="208"/>
      <c r="L388" s="208"/>
      <c r="M388" s="208"/>
      <c r="N388" s="208"/>
      <c r="O388" s="208"/>
      <c r="P388" s="208"/>
      <c r="Q388" s="208"/>
      <c r="R388" s="208"/>
      <c r="S388" s="208"/>
      <c r="T388" s="72">
        <f t="shared" si="57"/>
        <v>0</v>
      </c>
      <c r="U388" s="53"/>
      <c r="V388" s="123"/>
      <c r="W388" s="34"/>
      <c r="X388" s="34"/>
    </row>
    <row r="389" spans="2:24" ht="16.8" hidden="1" thickTop="1" thickBot="1" x14ac:dyDescent="0.35">
      <c r="B389" s="5"/>
      <c r="C389" s="207"/>
      <c r="D389" s="202" t="s">
        <v>321</v>
      </c>
      <c r="E389" s="475"/>
      <c r="F389" s="477"/>
      <c r="G389" s="170" t="s">
        <v>1</v>
      </c>
      <c r="H389" s="78"/>
      <c r="I389" s="208"/>
      <c r="J389" s="208"/>
      <c r="K389" s="208"/>
      <c r="L389" s="208"/>
      <c r="M389" s="208"/>
      <c r="N389" s="208"/>
      <c r="O389" s="208"/>
      <c r="P389" s="208"/>
      <c r="Q389" s="208"/>
      <c r="R389" s="208"/>
      <c r="S389" s="208"/>
      <c r="T389" s="72">
        <f t="shared" si="57"/>
        <v>0</v>
      </c>
      <c r="U389" s="53"/>
      <c r="V389" s="123"/>
      <c r="W389" s="34"/>
      <c r="X389" s="34"/>
    </row>
    <row r="390" spans="2:24" ht="16.8" hidden="1" thickTop="1" thickBot="1" x14ac:dyDescent="0.35">
      <c r="B390" s="5"/>
      <c r="C390" s="207"/>
      <c r="D390" s="202" t="s">
        <v>322</v>
      </c>
      <c r="E390" s="475"/>
      <c r="F390" s="477"/>
      <c r="G390" s="170" t="s">
        <v>1</v>
      </c>
      <c r="H390" s="78"/>
      <c r="I390" s="208"/>
      <c r="J390" s="208"/>
      <c r="K390" s="208"/>
      <c r="L390" s="208"/>
      <c r="M390" s="208"/>
      <c r="N390" s="208"/>
      <c r="O390" s="208"/>
      <c r="P390" s="208"/>
      <c r="Q390" s="208"/>
      <c r="R390" s="208"/>
      <c r="S390" s="208"/>
      <c r="T390" s="72">
        <f t="shared" si="57"/>
        <v>0</v>
      </c>
      <c r="U390" s="53"/>
      <c r="V390" s="123"/>
      <c r="W390" s="34"/>
      <c r="X390" s="34"/>
    </row>
    <row r="391" spans="2:24" ht="16.8" hidden="1" thickTop="1" thickBot="1" x14ac:dyDescent="0.35">
      <c r="B391" s="5"/>
      <c r="C391" s="207"/>
      <c r="D391" s="202" t="s">
        <v>323</v>
      </c>
      <c r="E391" s="475"/>
      <c r="F391" s="477"/>
      <c r="G391" s="170" t="s">
        <v>1</v>
      </c>
      <c r="H391" s="78"/>
      <c r="I391" s="208"/>
      <c r="J391" s="208"/>
      <c r="K391" s="208"/>
      <c r="L391" s="208"/>
      <c r="M391" s="208"/>
      <c r="N391" s="208"/>
      <c r="O391" s="208"/>
      <c r="P391" s="208"/>
      <c r="Q391" s="208"/>
      <c r="R391" s="208"/>
      <c r="S391" s="208"/>
      <c r="T391" s="72">
        <f t="shared" si="57"/>
        <v>0</v>
      </c>
      <c r="U391" s="53"/>
      <c r="V391" s="123"/>
      <c r="W391" s="34"/>
      <c r="X391" s="34"/>
    </row>
    <row r="392" spans="2:24" ht="16.8" hidden="1" thickTop="1" thickBot="1" x14ac:dyDescent="0.35">
      <c r="B392" s="5"/>
      <c r="C392" s="207"/>
      <c r="D392" s="202" t="s">
        <v>324</v>
      </c>
      <c r="E392" s="475"/>
      <c r="F392" s="477"/>
      <c r="G392" s="170" t="s">
        <v>1</v>
      </c>
      <c r="H392" s="78"/>
      <c r="I392" s="208"/>
      <c r="J392" s="208"/>
      <c r="K392" s="208"/>
      <c r="L392" s="208"/>
      <c r="M392" s="208"/>
      <c r="N392" s="208"/>
      <c r="O392" s="208"/>
      <c r="P392" s="208"/>
      <c r="Q392" s="208"/>
      <c r="R392" s="208"/>
      <c r="S392" s="208"/>
      <c r="T392" s="72">
        <f t="shared" si="57"/>
        <v>0</v>
      </c>
      <c r="U392" s="53"/>
      <c r="V392" s="123"/>
      <c r="W392" s="34"/>
      <c r="X392" s="34"/>
    </row>
    <row r="393" spans="2:24" ht="16.8" hidden="1" thickTop="1" thickBot="1" x14ac:dyDescent="0.35">
      <c r="B393" s="5"/>
      <c r="C393" s="207"/>
      <c r="D393" s="202" t="s">
        <v>325</v>
      </c>
      <c r="E393" s="475"/>
      <c r="F393" s="477"/>
      <c r="G393" s="170" t="s">
        <v>1</v>
      </c>
      <c r="H393" s="78"/>
      <c r="I393" s="208"/>
      <c r="J393" s="208"/>
      <c r="K393" s="208"/>
      <c r="L393" s="208"/>
      <c r="M393" s="208"/>
      <c r="N393" s="208"/>
      <c r="O393" s="208"/>
      <c r="P393" s="208"/>
      <c r="Q393" s="208"/>
      <c r="R393" s="208"/>
      <c r="S393" s="208"/>
      <c r="T393" s="72">
        <f t="shared" si="57"/>
        <v>0</v>
      </c>
      <c r="U393" s="53"/>
      <c r="V393" s="123"/>
      <c r="W393" s="34"/>
      <c r="X393" s="34"/>
    </row>
    <row r="394" spans="2:24" ht="16.8" hidden="1" thickTop="1" thickBot="1" x14ac:dyDescent="0.35">
      <c r="B394" s="5"/>
      <c r="C394" s="207"/>
      <c r="D394" s="202" t="s">
        <v>326</v>
      </c>
      <c r="E394" s="475"/>
      <c r="F394" s="477"/>
      <c r="G394" s="170" t="s">
        <v>1</v>
      </c>
      <c r="H394" s="78"/>
      <c r="I394" s="208"/>
      <c r="J394" s="208"/>
      <c r="K394" s="208"/>
      <c r="L394" s="208"/>
      <c r="M394" s="208"/>
      <c r="N394" s="208"/>
      <c r="O394" s="208"/>
      <c r="P394" s="208"/>
      <c r="Q394" s="208"/>
      <c r="R394" s="208"/>
      <c r="S394" s="208"/>
      <c r="T394" s="72">
        <f t="shared" si="57"/>
        <v>0</v>
      </c>
      <c r="U394" s="53"/>
      <c r="V394" s="123"/>
      <c r="W394" s="34"/>
      <c r="X394" s="34"/>
    </row>
    <row r="395" spans="2:24" ht="16.8" hidden="1" thickTop="1" thickBot="1" x14ac:dyDescent="0.35">
      <c r="B395" s="5"/>
      <c r="C395" s="207"/>
      <c r="D395" s="202" t="s">
        <v>327</v>
      </c>
      <c r="E395" s="475"/>
      <c r="F395" s="477"/>
      <c r="G395" s="170" t="s">
        <v>1</v>
      </c>
      <c r="H395" s="78"/>
      <c r="I395" s="208"/>
      <c r="J395" s="208"/>
      <c r="K395" s="208"/>
      <c r="L395" s="208"/>
      <c r="M395" s="208"/>
      <c r="N395" s="208"/>
      <c r="O395" s="208"/>
      <c r="P395" s="208"/>
      <c r="Q395" s="208"/>
      <c r="R395" s="208"/>
      <c r="S395" s="208"/>
      <c r="T395" s="72">
        <f t="shared" si="57"/>
        <v>0</v>
      </c>
      <c r="U395" s="53"/>
      <c r="V395" s="123"/>
      <c r="W395" s="34"/>
      <c r="X395" s="34"/>
    </row>
    <row r="396" spans="2:24" ht="16.8" hidden="1" thickTop="1" thickBot="1" x14ac:dyDescent="0.35">
      <c r="B396" s="5"/>
      <c r="C396" s="207"/>
      <c r="D396" s="202" t="s">
        <v>328</v>
      </c>
      <c r="E396" s="475"/>
      <c r="F396" s="477"/>
      <c r="G396" s="170" t="s">
        <v>1</v>
      </c>
      <c r="H396" s="78"/>
      <c r="I396" s="208"/>
      <c r="J396" s="208"/>
      <c r="K396" s="208"/>
      <c r="L396" s="208"/>
      <c r="M396" s="208"/>
      <c r="N396" s="208"/>
      <c r="O396" s="208"/>
      <c r="P396" s="208"/>
      <c r="Q396" s="208"/>
      <c r="R396" s="208"/>
      <c r="S396" s="208"/>
      <c r="T396" s="72">
        <f t="shared" si="57"/>
        <v>0</v>
      </c>
      <c r="U396" s="53"/>
      <c r="V396" s="123"/>
      <c r="W396" s="34"/>
      <c r="X396" s="34"/>
    </row>
    <row r="397" spans="2:24" ht="16.8" hidden="1" thickTop="1" thickBot="1" x14ac:dyDescent="0.35">
      <c r="B397" s="5"/>
      <c r="C397" s="207"/>
      <c r="D397" s="202" t="s">
        <v>329</v>
      </c>
      <c r="E397" s="475"/>
      <c r="F397" s="477"/>
      <c r="G397" s="170" t="s">
        <v>1</v>
      </c>
      <c r="H397" s="78"/>
      <c r="I397" s="208"/>
      <c r="J397" s="208"/>
      <c r="K397" s="208"/>
      <c r="L397" s="208"/>
      <c r="M397" s="208"/>
      <c r="N397" s="208"/>
      <c r="O397" s="208"/>
      <c r="P397" s="208"/>
      <c r="Q397" s="208"/>
      <c r="R397" s="208"/>
      <c r="S397" s="208"/>
      <c r="T397" s="72">
        <f t="shared" si="57"/>
        <v>0</v>
      </c>
      <c r="U397" s="53"/>
      <c r="V397" s="123"/>
      <c r="W397" s="34"/>
      <c r="X397" s="34"/>
    </row>
    <row r="398" spans="2:24" ht="16.8" hidden="1" thickTop="1" thickBot="1" x14ac:dyDescent="0.35">
      <c r="B398" s="5"/>
      <c r="C398" s="207"/>
      <c r="D398" s="202" t="s">
        <v>330</v>
      </c>
      <c r="E398" s="475"/>
      <c r="F398" s="477"/>
      <c r="G398" s="170" t="s">
        <v>1</v>
      </c>
      <c r="H398" s="78"/>
      <c r="I398" s="208"/>
      <c r="J398" s="208"/>
      <c r="K398" s="208"/>
      <c r="L398" s="208"/>
      <c r="M398" s="208"/>
      <c r="N398" s="208"/>
      <c r="O398" s="208"/>
      <c r="P398" s="208"/>
      <c r="Q398" s="208"/>
      <c r="R398" s="208"/>
      <c r="S398" s="208"/>
      <c r="T398" s="72">
        <f t="shared" si="57"/>
        <v>0</v>
      </c>
      <c r="U398" s="53"/>
      <c r="V398" s="123"/>
      <c r="W398" s="34"/>
      <c r="X398" s="34"/>
    </row>
    <row r="399" spans="2:24" ht="16.8" hidden="1" thickTop="1" thickBot="1" x14ac:dyDescent="0.35">
      <c r="B399" s="5"/>
      <c r="C399" s="207"/>
      <c r="D399" s="202" t="s">
        <v>331</v>
      </c>
      <c r="E399" s="475"/>
      <c r="F399" s="477"/>
      <c r="G399" s="170" t="s">
        <v>1</v>
      </c>
      <c r="H399" s="78"/>
      <c r="I399" s="208"/>
      <c r="J399" s="208"/>
      <c r="K399" s="208"/>
      <c r="L399" s="208"/>
      <c r="M399" s="208"/>
      <c r="N399" s="208"/>
      <c r="O399" s="208"/>
      <c r="P399" s="208"/>
      <c r="Q399" s="208"/>
      <c r="R399" s="208"/>
      <c r="S399" s="208"/>
      <c r="T399" s="72">
        <f t="shared" si="57"/>
        <v>0</v>
      </c>
      <c r="U399" s="53"/>
      <c r="V399" s="123"/>
      <c r="W399" s="34"/>
      <c r="X399" s="34"/>
    </row>
    <row r="400" spans="2:24" ht="16.8" hidden="1" thickTop="1" thickBot="1" x14ac:dyDescent="0.35">
      <c r="B400" s="5"/>
      <c r="C400" s="207"/>
      <c r="D400" s="202" t="s">
        <v>332</v>
      </c>
      <c r="E400" s="475"/>
      <c r="F400" s="477"/>
      <c r="G400" s="170" t="s">
        <v>1</v>
      </c>
      <c r="H400" s="78"/>
      <c r="I400" s="208"/>
      <c r="J400" s="208"/>
      <c r="K400" s="208"/>
      <c r="L400" s="208"/>
      <c r="M400" s="208"/>
      <c r="N400" s="208"/>
      <c r="O400" s="208"/>
      <c r="P400" s="208"/>
      <c r="Q400" s="208"/>
      <c r="R400" s="208"/>
      <c r="S400" s="208"/>
      <c r="T400" s="72">
        <f t="shared" si="57"/>
        <v>0</v>
      </c>
      <c r="U400" s="53"/>
      <c r="V400" s="123"/>
      <c r="W400" s="34"/>
      <c r="X400" s="34"/>
    </row>
    <row r="401" spans="2:24" ht="16.8" hidden="1" thickTop="1" thickBot="1" x14ac:dyDescent="0.35">
      <c r="B401" s="5"/>
      <c r="C401" s="207"/>
      <c r="D401" s="202" t="s">
        <v>333</v>
      </c>
      <c r="E401" s="475"/>
      <c r="F401" s="477"/>
      <c r="G401" s="170" t="s">
        <v>1</v>
      </c>
      <c r="H401" s="78"/>
      <c r="I401" s="208"/>
      <c r="J401" s="208"/>
      <c r="K401" s="208"/>
      <c r="L401" s="208"/>
      <c r="M401" s="208"/>
      <c r="N401" s="208"/>
      <c r="O401" s="208"/>
      <c r="P401" s="208"/>
      <c r="Q401" s="208"/>
      <c r="R401" s="208"/>
      <c r="S401" s="208"/>
      <c r="T401" s="72">
        <f t="shared" si="57"/>
        <v>0</v>
      </c>
      <c r="U401" s="53"/>
      <c r="V401" s="123"/>
      <c r="W401" s="34"/>
      <c r="X401" s="34"/>
    </row>
    <row r="402" spans="2:24" ht="16.8" hidden="1" thickTop="1" thickBot="1" x14ac:dyDescent="0.35">
      <c r="B402" s="5"/>
      <c r="C402" s="207"/>
      <c r="D402" s="202" t="s">
        <v>334</v>
      </c>
      <c r="E402" s="475"/>
      <c r="F402" s="477"/>
      <c r="G402" s="170" t="s">
        <v>1</v>
      </c>
      <c r="H402" s="78"/>
      <c r="I402" s="208"/>
      <c r="J402" s="208"/>
      <c r="K402" s="208"/>
      <c r="L402" s="208"/>
      <c r="M402" s="208"/>
      <c r="N402" s="208"/>
      <c r="O402" s="208"/>
      <c r="P402" s="208"/>
      <c r="Q402" s="208"/>
      <c r="R402" s="208"/>
      <c r="S402" s="208"/>
      <c r="T402" s="72">
        <f t="shared" si="57"/>
        <v>0</v>
      </c>
      <c r="U402" s="53"/>
      <c r="V402" s="123"/>
      <c r="W402" s="34"/>
      <c r="X402" s="34"/>
    </row>
    <row r="403" spans="2:24" ht="16.8" hidden="1" thickTop="1" thickBot="1" x14ac:dyDescent="0.35">
      <c r="B403" s="5"/>
      <c r="C403" s="207"/>
      <c r="D403" s="202" t="s">
        <v>335</v>
      </c>
      <c r="E403" s="475"/>
      <c r="F403" s="477"/>
      <c r="G403" s="170" t="s">
        <v>1</v>
      </c>
      <c r="H403" s="78"/>
      <c r="I403" s="208"/>
      <c r="J403" s="208"/>
      <c r="K403" s="208"/>
      <c r="L403" s="208"/>
      <c r="M403" s="208"/>
      <c r="N403" s="208"/>
      <c r="O403" s="208"/>
      <c r="P403" s="208"/>
      <c r="Q403" s="208"/>
      <c r="R403" s="208"/>
      <c r="S403" s="208"/>
      <c r="T403" s="72">
        <f t="shared" si="57"/>
        <v>0</v>
      </c>
      <c r="U403" s="53"/>
      <c r="V403" s="123"/>
      <c r="W403" s="34"/>
      <c r="X403" s="34"/>
    </row>
    <row r="404" spans="2:24" ht="16.8" hidden="1" thickTop="1" thickBot="1" x14ac:dyDescent="0.35">
      <c r="B404" s="5"/>
      <c r="C404" s="207"/>
      <c r="D404" s="202" t="s">
        <v>336</v>
      </c>
      <c r="E404" s="475"/>
      <c r="F404" s="477"/>
      <c r="G404" s="170" t="s">
        <v>1</v>
      </c>
      <c r="H404" s="78"/>
      <c r="I404" s="208"/>
      <c r="J404" s="208"/>
      <c r="K404" s="208"/>
      <c r="L404" s="208"/>
      <c r="M404" s="208"/>
      <c r="N404" s="208"/>
      <c r="O404" s="208"/>
      <c r="P404" s="208"/>
      <c r="Q404" s="208"/>
      <c r="R404" s="208"/>
      <c r="S404" s="208"/>
      <c r="T404" s="72">
        <f t="shared" si="57"/>
        <v>0</v>
      </c>
      <c r="U404" s="53"/>
      <c r="V404" s="123"/>
      <c r="W404" s="34"/>
      <c r="X404" s="34"/>
    </row>
    <row r="405" spans="2:24" ht="16.8" hidden="1" thickTop="1" thickBot="1" x14ac:dyDescent="0.35">
      <c r="B405" s="5"/>
      <c r="C405" s="207"/>
      <c r="D405" s="202" t="s">
        <v>337</v>
      </c>
      <c r="E405" s="475"/>
      <c r="F405" s="477"/>
      <c r="G405" s="170" t="s">
        <v>1</v>
      </c>
      <c r="H405" s="78"/>
      <c r="I405" s="208"/>
      <c r="J405" s="208"/>
      <c r="K405" s="208"/>
      <c r="L405" s="208"/>
      <c r="M405" s="208"/>
      <c r="N405" s="208"/>
      <c r="O405" s="208"/>
      <c r="P405" s="208"/>
      <c r="Q405" s="208"/>
      <c r="R405" s="208"/>
      <c r="S405" s="208"/>
      <c r="T405" s="72">
        <f t="shared" si="57"/>
        <v>0</v>
      </c>
      <c r="U405" s="53"/>
      <c r="V405" s="123"/>
      <c r="W405" s="34"/>
      <c r="X405" s="34"/>
    </row>
    <row r="406" spans="2:24" ht="16.8" hidden="1" thickTop="1" thickBot="1" x14ac:dyDescent="0.35">
      <c r="B406" s="5"/>
      <c r="C406" s="207"/>
      <c r="D406" s="202" t="s">
        <v>338</v>
      </c>
      <c r="E406" s="475"/>
      <c r="F406" s="477"/>
      <c r="G406" s="170" t="s">
        <v>1</v>
      </c>
      <c r="H406" s="78"/>
      <c r="I406" s="208"/>
      <c r="J406" s="208"/>
      <c r="K406" s="208"/>
      <c r="L406" s="208"/>
      <c r="M406" s="208"/>
      <c r="N406" s="208"/>
      <c r="O406" s="208"/>
      <c r="P406" s="208"/>
      <c r="Q406" s="208"/>
      <c r="R406" s="208"/>
      <c r="S406" s="208"/>
      <c r="T406" s="72">
        <f t="shared" si="57"/>
        <v>0</v>
      </c>
      <c r="U406" s="53"/>
      <c r="V406" s="123"/>
      <c r="W406" s="34"/>
      <c r="X406" s="34"/>
    </row>
    <row r="407" spans="2:24" ht="16.8" hidden="1" thickTop="1" thickBot="1" x14ac:dyDescent="0.35">
      <c r="B407" s="5"/>
      <c r="C407" s="207"/>
      <c r="D407" s="202" t="s">
        <v>339</v>
      </c>
      <c r="E407" s="475"/>
      <c r="F407" s="477"/>
      <c r="G407" s="170" t="s">
        <v>1</v>
      </c>
      <c r="H407" s="78"/>
      <c r="I407" s="208"/>
      <c r="J407" s="208"/>
      <c r="K407" s="208"/>
      <c r="L407" s="208"/>
      <c r="M407" s="208"/>
      <c r="N407" s="208"/>
      <c r="O407" s="208"/>
      <c r="P407" s="208"/>
      <c r="Q407" s="208"/>
      <c r="R407" s="208"/>
      <c r="S407" s="208"/>
      <c r="T407" s="72">
        <f t="shared" si="57"/>
        <v>0</v>
      </c>
      <c r="U407" s="53"/>
      <c r="V407" s="123"/>
      <c r="W407" s="34"/>
      <c r="X407" s="34"/>
    </row>
    <row r="408" spans="2:24" ht="16.8" hidden="1" thickTop="1" thickBot="1" x14ac:dyDescent="0.35">
      <c r="B408" s="5"/>
      <c r="C408" s="207"/>
      <c r="D408" s="202" t="s">
        <v>340</v>
      </c>
      <c r="E408" s="475"/>
      <c r="F408" s="477"/>
      <c r="G408" s="170" t="s">
        <v>1</v>
      </c>
      <c r="H408" s="78"/>
      <c r="I408" s="208"/>
      <c r="J408" s="208"/>
      <c r="K408" s="208"/>
      <c r="L408" s="208"/>
      <c r="M408" s="208"/>
      <c r="N408" s="208"/>
      <c r="O408" s="208"/>
      <c r="P408" s="208"/>
      <c r="Q408" s="208"/>
      <c r="R408" s="208"/>
      <c r="S408" s="208"/>
      <c r="T408" s="72">
        <f t="shared" si="57"/>
        <v>0</v>
      </c>
      <c r="U408" s="53"/>
      <c r="V408" s="123"/>
      <c r="W408" s="34"/>
      <c r="X408" s="34"/>
    </row>
    <row r="409" spans="2:24" ht="16.8" hidden="1" thickTop="1" thickBot="1" x14ac:dyDescent="0.35">
      <c r="B409" s="5"/>
      <c r="C409" s="207"/>
      <c r="D409" s="202" t="s">
        <v>207</v>
      </c>
      <c r="E409" s="475"/>
      <c r="F409" s="477"/>
      <c r="G409" s="170" t="s">
        <v>1</v>
      </c>
      <c r="H409" s="78"/>
      <c r="I409" s="208"/>
      <c r="J409" s="208"/>
      <c r="K409" s="208"/>
      <c r="L409" s="208"/>
      <c r="M409" s="208"/>
      <c r="N409" s="208"/>
      <c r="O409" s="208"/>
      <c r="P409" s="208"/>
      <c r="Q409" s="208"/>
      <c r="R409" s="208"/>
      <c r="S409" s="208"/>
      <c r="T409" s="72">
        <f>SUM(H409:S409)</f>
        <v>0</v>
      </c>
      <c r="U409" s="53"/>
      <c r="V409" s="123"/>
      <c r="W409" s="34"/>
      <c r="X409" s="34"/>
    </row>
    <row r="410" spans="2:24" ht="16.8" hidden="1" thickTop="1" thickBot="1" x14ac:dyDescent="0.35">
      <c r="B410" s="5"/>
      <c r="C410" s="207"/>
      <c r="D410" s="202" t="s">
        <v>341</v>
      </c>
      <c r="E410" s="475"/>
      <c r="F410" s="477"/>
      <c r="G410" s="170" t="s">
        <v>1</v>
      </c>
      <c r="H410" s="78"/>
      <c r="I410" s="208"/>
      <c r="J410" s="208"/>
      <c r="K410" s="208"/>
      <c r="L410" s="208"/>
      <c r="M410" s="208"/>
      <c r="N410" s="208"/>
      <c r="O410" s="208"/>
      <c r="P410" s="208"/>
      <c r="Q410" s="208"/>
      <c r="R410" s="208"/>
      <c r="S410" s="208"/>
      <c r="T410" s="72">
        <f t="shared" ref="T410:T432" si="58">SUM(H410:S410)</f>
        <v>0</v>
      </c>
      <c r="U410" s="53"/>
      <c r="V410" s="123"/>
      <c r="W410" s="34"/>
      <c r="X410" s="34"/>
    </row>
    <row r="411" spans="2:24" ht="16.8" hidden="1" thickTop="1" thickBot="1" x14ac:dyDescent="0.35">
      <c r="B411" s="5"/>
      <c r="C411" s="207"/>
      <c r="D411" s="202" t="s">
        <v>342</v>
      </c>
      <c r="E411" s="475"/>
      <c r="F411" s="477"/>
      <c r="G411" s="170" t="s">
        <v>1</v>
      </c>
      <c r="H411" s="78"/>
      <c r="I411" s="208"/>
      <c r="J411" s="208"/>
      <c r="K411" s="208"/>
      <c r="L411" s="208"/>
      <c r="M411" s="208"/>
      <c r="N411" s="208"/>
      <c r="O411" s="208"/>
      <c r="P411" s="208"/>
      <c r="Q411" s="208"/>
      <c r="R411" s="208"/>
      <c r="S411" s="208"/>
      <c r="T411" s="72">
        <f t="shared" si="58"/>
        <v>0</v>
      </c>
      <c r="U411" s="53"/>
      <c r="V411" s="123"/>
      <c r="W411" s="34"/>
      <c r="X411" s="34"/>
    </row>
    <row r="412" spans="2:24" ht="16.8" hidden="1" thickTop="1" thickBot="1" x14ac:dyDescent="0.35">
      <c r="B412" s="5"/>
      <c r="C412" s="207"/>
      <c r="D412" s="202" t="s">
        <v>343</v>
      </c>
      <c r="E412" s="475"/>
      <c r="F412" s="477"/>
      <c r="G412" s="170" t="s">
        <v>1</v>
      </c>
      <c r="H412" s="78"/>
      <c r="I412" s="208"/>
      <c r="J412" s="208"/>
      <c r="K412" s="208"/>
      <c r="L412" s="208"/>
      <c r="M412" s="208"/>
      <c r="N412" s="208"/>
      <c r="O412" s="208"/>
      <c r="P412" s="208"/>
      <c r="Q412" s="208"/>
      <c r="R412" s="208"/>
      <c r="S412" s="208"/>
      <c r="T412" s="72">
        <f t="shared" si="58"/>
        <v>0</v>
      </c>
      <c r="U412" s="53"/>
      <c r="V412" s="123"/>
      <c r="W412" s="34"/>
      <c r="X412" s="34"/>
    </row>
    <row r="413" spans="2:24" ht="16.8" hidden="1" thickTop="1" thickBot="1" x14ac:dyDescent="0.35">
      <c r="B413" s="5"/>
      <c r="C413" s="207"/>
      <c r="D413" s="202" t="s">
        <v>344</v>
      </c>
      <c r="E413" s="475"/>
      <c r="F413" s="477"/>
      <c r="G413" s="170" t="s">
        <v>1</v>
      </c>
      <c r="H413" s="78"/>
      <c r="I413" s="208"/>
      <c r="J413" s="208"/>
      <c r="K413" s="208"/>
      <c r="L413" s="208"/>
      <c r="M413" s="208"/>
      <c r="N413" s="208"/>
      <c r="O413" s="208"/>
      <c r="P413" s="208"/>
      <c r="Q413" s="208"/>
      <c r="R413" s="208"/>
      <c r="S413" s="208"/>
      <c r="T413" s="72">
        <f t="shared" si="58"/>
        <v>0</v>
      </c>
      <c r="U413" s="53"/>
      <c r="V413" s="123"/>
      <c r="W413" s="34"/>
      <c r="X413" s="34"/>
    </row>
    <row r="414" spans="2:24" ht="16.8" hidden="1" thickTop="1" thickBot="1" x14ac:dyDescent="0.35">
      <c r="B414" s="5"/>
      <c r="C414" s="207"/>
      <c r="D414" s="202" t="s">
        <v>345</v>
      </c>
      <c r="E414" s="475"/>
      <c r="F414" s="477"/>
      <c r="G414" s="170" t="s">
        <v>1</v>
      </c>
      <c r="H414" s="78"/>
      <c r="I414" s="208"/>
      <c r="J414" s="208"/>
      <c r="K414" s="208"/>
      <c r="L414" s="208"/>
      <c r="M414" s="208"/>
      <c r="N414" s="208"/>
      <c r="O414" s="208"/>
      <c r="P414" s="208"/>
      <c r="Q414" s="208"/>
      <c r="R414" s="208"/>
      <c r="S414" s="208"/>
      <c r="T414" s="72">
        <f t="shared" si="58"/>
        <v>0</v>
      </c>
      <c r="U414" s="53"/>
      <c r="V414" s="123"/>
      <c r="W414" s="34"/>
      <c r="X414" s="34"/>
    </row>
    <row r="415" spans="2:24" ht="16.8" hidden="1" thickTop="1" thickBot="1" x14ac:dyDescent="0.35">
      <c r="B415" s="5"/>
      <c r="C415" s="207"/>
      <c r="D415" s="202" t="s">
        <v>346</v>
      </c>
      <c r="E415" s="475"/>
      <c r="F415" s="477"/>
      <c r="G415" s="170" t="s">
        <v>1</v>
      </c>
      <c r="H415" s="78"/>
      <c r="I415" s="208"/>
      <c r="J415" s="208"/>
      <c r="K415" s="208"/>
      <c r="L415" s="208"/>
      <c r="M415" s="208"/>
      <c r="N415" s="208"/>
      <c r="O415" s="208"/>
      <c r="P415" s="208"/>
      <c r="Q415" s="208"/>
      <c r="R415" s="208"/>
      <c r="S415" s="208"/>
      <c r="T415" s="72">
        <f t="shared" si="58"/>
        <v>0</v>
      </c>
      <c r="U415" s="53"/>
      <c r="V415" s="123"/>
      <c r="W415" s="34"/>
      <c r="X415" s="34"/>
    </row>
    <row r="416" spans="2:24" ht="16.8" hidden="1" thickTop="1" thickBot="1" x14ac:dyDescent="0.35">
      <c r="B416" s="5"/>
      <c r="C416" s="207"/>
      <c r="D416" s="202" t="s">
        <v>347</v>
      </c>
      <c r="E416" s="475"/>
      <c r="F416" s="477"/>
      <c r="G416" s="170" t="s">
        <v>1</v>
      </c>
      <c r="H416" s="78"/>
      <c r="I416" s="208"/>
      <c r="J416" s="208"/>
      <c r="K416" s="208"/>
      <c r="L416" s="208"/>
      <c r="M416" s="208"/>
      <c r="N416" s="208"/>
      <c r="O416" s="208"/>
      <c r="P416" s="208"/>
      <c r="Q416" s="208"/>
      <c r="R416" s="208"/>
      <c r="S416" s="208"/>
      <c r="T416" s="72">
        <f t="shared" si="58"/>
        <v>0</v>
      </c>
      <c r="U416" s="53"/>
      <c r="V416" s="123"/>
      <c r="W416" s="34"/>
      <c r="X416" s="34"/>
    </row>
    <row r="417" spans="2:24" ht="16.8" hidden="1" thickTop="1" thickBot="1" x14ac:dyDescent="0.35">
      <c r="B417" s="5"/>
      <c r="C417" s="207"/>
      <c r="D417" s="202" t="s">
        <v>348</v>
      </c>
      <c r="E417" s="475"/>
      <c r="F417" s="477"/>
      <c r="G417" s="170" t="s">
        <v>1</v>
      </c>
      <c r="H417" s="78"/>
      <c r="I417" s="208"/>
      <c r="J417" s="208"/>
      <c r="K417" s="208"/>
      <c r="L417" s="208"/>
      <c r="M417" s="208"/>
      <c r="N417" s="208"/>
      <c r="O417" s="208"/>
      <c r="P417" s="208"/>
      <c r="Q417" s="208"/>
      <c r="R417" s="208"/>
      <c r="S417" s="208"/>
      <c r="T417" s="72">
        <f t="shared" si="58"/>
        <v>0</v>
      </c>
      <c r="U417" s="53"/>
      <c r="V417" s="123"/>
      <c r="W417" s="34"/>
      <c r="X417" s="34"/>
    </row>
    <row r="418" spans="2:24" ht="16.8" hidden="1" thickTop="1" thickBot="1" x14ac:dyDescent="0.35">
      <c r="B418" s="5"/>
      <c r="C418" s="207"/>
      <c r="D418" s="202" t="s">
        <v>349</v>
      </c>
      <c r="E418" s="475"/>
      <c r="F418" s="477"/>
      <c r="G418" s="170" t="s">
        <v>1</v>
      </c>
      <c r="H418" s="78"/>
      <c r="I418" s="208"/>
      <c r="J418" s="208"/>
      <c r="K418" s="208"/>
      <c r="L418" s="208"/>
      <c r="M418" s="208"/>
      <c r="N418" s="208"/>
      <c r="O418" s="208"/>
      <c r="P418" s="208"/>
      <c r="Q418" s="208"/>
      <c r="R418" s="208"/>
      <c r="S418" s="208"/>
      <c r="T418" s="72">
        <f t="shared" si="58"/>
        <v>0</v>
      </c>
      <c r="U418" s="53"/>
      <c r="V418" s="123"/>
      <c r="W418" s="34"/>
      <c r="X418" s="34"/>
    </row>
    <row r="419" spans="2:24" ht="16.8" hidden="1" thickTop="1" thickBot="1" x14ac:dyDescent="0.35">
      <c r="B419" s="5"/>
      <c r="C419" s="207"/>
      <c r="D419" s="202" t="s">
        <v>350</v>
      </c>
      <c r="E419" s="475"/>
      <c r="F419" s="477"/>
      <c r="G419" s="170" t="s">
        <v>1</v>
      </c>
      <c r="H419" s="78"/>
      <c r="I419" s="208"/>
      <c r="J419" s="208"/>
      <c r="K419" s="208"/>
      <c r="L419" s="208"/>
      <c r="M419" s="208"/>
      <c r="N419" s="208"/>
      <c r="O419" s="208"/>
      <c r="P419" s="208"/>
      <c r="Q419" s="208"/>
      <c r="R419" s="208"/>
      <c r="S419" s="208"/>
      <c r="T419" s="72">
        <f t="shared" si="58"/>
        <v>0</v>
      </c>
      <c r="U419" s="53"/>
      <c r="V419" s="123"/>
      <c r="W419" s="34"/>
      <c r="X419" s="34"/>
    </row>
    <row r="420" spans="2:24" ht="16.8" hidden="1" thickTop="1" thickBot="1" x14ac:dyDescent="0.35">
      <c r="B420" s="5"/>
      <c r="C420" s="207"/>
      <c r="D420" s="202" t="s">
        <v>351</v>
      </c>
      <c r="E420" s="475"/>
      <c r="F420" s="477"/>
      <c r="G420" s="170" t="s">
        <v>1</v>
      </c>
      <c r="H420" s="78"/>
      <c r="I420" s="208"/>
      <c r="J420" s="208"/>
      <c r="K420" s="208"/>
      <c r="L420" s="208"/>
      <c r="M420" s="208"/>
      <c r="N420" s="208"/>
      <c r="O420" s="208"/>
      <c r="P420" s="208"/>
      <c r="Q420" s="208"/>
      <c r="R420" s="208"/>
      <c r="S420" s="208"/>
      <c r="T420" s="72">
        <f t="shared" si="58"/>
        <v>0</v>
      </c>
      <c r="U420" s="53"/>
      <c r="V420" s="123"/>
      <c r="W420" s="34"/>
      <c r="X420" s="34"/>
    </row>
    <row r="421" spans="2:24" ht="16.8" hidden="1" thickTop="1" thickBot="1" x14ac:dyDescent="0.35">
      <c r="B421" s="5"/>
      <c r="C421" s="207"/>
      <c r="D421" s="202" t="s">
        <v>352</v>
      </c>
      <c r="E421" s="475"/>
      <c r="F421" s="477"/>
      <c r="G421" s="170" t="s">
        <v>1</v>
      </c>
      <c r="H421" s="78"/>
      <c r="I421" s="208"/>
      <c r="J421" s="208"/>
      <c r="K421" s="208"/>
      <c r="L421" s="208"/>
      <c r="M421" s="208"/>
      <c r="N421" s="208"/>
      <c r="O421" s="208"/>
      <c r="P421" s="208"/>
      <c r="Q421" s="208"/>
      <c r="R421" s="208"/>
      <c r="S421" s="208"/>
      <c r="T421" s="72">
        <f t="shared" si="58"/>
        <v>0</v>
      </c>
      <c r="U421" s="53"/>
      <c r="V421" s="123"/>
      <c r="W421" s="34"/>
      <c r="X421" s="34"/>
    </row>
    <row r="422" spans="2:24" ht="16.8" hidden="1" thickTop="1" thickBot="1" x14ac:dyDescent="0.35">
      <c r="B422" s="5"/>
      <c r="C422" s="207"/>
      <c r="D422" s="202" t="s">
        <v>353</v>
      </c>
      <c r="E422" s="475"/>
      <c r="F422" s="477"/>
      <c r="G422" s="170" t="s">
        <v>1</v>
      </c>
      <c r="H422" s="78"/>
      <c r="I422" s="208"/>
      <c r="J422" s="208"/>
      <c r="K422" s="208"/>
      <c r="L422" s="208"/>
      <c r="M422" s="208"/>
      <c r="N422" s="208"/>
      <c r="O422" s="208"/>
      <c r="P422" s="208"/>
      <c r="Q422" s="208"/>
      <c r="R422" s="208"/>
      <c r="S422" s="208"/>
      <c r="T422" s="72">
        <f t="shared" si="58"/>
        <v>0</v>
      </c>
      <c r="U422" s="53"/>
      <c r="V422" s="123"/>
      <c r="W422" s="34"/>
      <c r="X422" s="34"/>
    </row>
    <row r="423" spans="2:24" ht="16.8" hidden="1" thickTop="1" thickBot="1" x14ac:dyDescent="0.35">
      <c r="B423" s="5"/>
      <c r="C423" s="207"/>
      <c r="D423" s="202" t="s">
        <v>354</v>
      </c>
      <c r="E423" s="475"/>
      <c r="F423" s="477"/>
      <c r="G423" s="170" t="s">
        <v>1</v>
      </c>
      <c r="H423" s="78"/>
      <c r="I423" s="208"/>
      <c r="J423" s="208"/>
      <c r="K423" s="208"/>
      <c r="L423" s="208"/>
      <c r="M423" s="208"/>
      <c r="N423" s="208"/>
      <c r="O423" s="208"/>
      <c r="P423" s="208"/>
      <c r="Q423" s="208"/>
      <c r="R423" s="208"/>
      <c r="S423" s="208"/>
      <c r="T423" s="72">
        <f t="shared" si="58"/>
        <v>0</v>
      </c>
      <c r="U423" s="53"/>
      <c r="V423" s="123"/>
      <c r="W423" s="34"/>
      <c r="X423" s="34"/>
    </row>
    <row r="424" spans="2:24" ht="16.8" hidden="1" thickTop="1" thickBot="1" x14ac:dyDescent="0.35">
      <c r="B424" s="5"/>
      <c r="C424" s="207"/>
      <c r="D424" s="202" t="s">
        <v>355</v>
      </c>
      <c r="E424" s="475"/>
      <c r="F424" s="477"/>
      <c r="G424" s="170" t="s">
        <v>1</v>
      </c>
      <c r="H424" s="78"/>
      <c r="I424" s="208"/>
      <c r="J424" s="208"/>
      <c r="K424" s="208"/>
      <c r="L424" s="208"/>
      <c r="M424" s="208"/>
      <c r="N424" s="208"/>
      <c r="O424" s="208"/>
      <c r="P424" s="208"/>
      <c r="Q424" s="208"/>
      <c r="R424" s="208"/>
      <c r="S424" s="208"/>
      <c r="T424" s="72">
        <f t="shared" si="58"/>
        <v>0</v>
      </c>
      <c r="U424" s="53"/>
      <c r="V424" s="123"/>
      <c r="W424" s="34"/>
      <c r="X424" s="34"/>
    </row>
    <row r="425" spans="2:24" ht="16.8" hidden="1" thickTop="1" thickBot="1" x14ac:dyDescent="0.35">
      <c r="B425" s="5"/>
      <c r="C425" s="207"/>
      <c r="D425" s="202" t="s">
        <v>356</v>
      </c>
      <c r="E425" s="475"/>
      <c r="F425" s="477"/>
      <c r="G425" s="170" t="s">
        <v>1</v>
      </c>
      <c r="H425" s="78"/>
      <c r="I425" s="208"/>
      <c r="J425" s="208"/>
      <c r="K425" s="208"/>
      <c r="L425" s="208"/>
      <c r="M425" s="208"/>
      <c r="N425" s="208"/>
      <c r="O425" s="208"/>
      <c r="P425" s="208"/>
      <c r="Q425" s="208"/>
      <c r="R425" s="208"/>
      <c r="S425" s="208"/>
      <c r="T425" s="72">
        <f t="shared" si="58"/>
        <v>0</v>
      </c>
      <c r="U425" s="53"/>
      <c r="V425" s="123"/>
      <c r="W425" s="34"/>
      <c r="X425" s="34"/>
    </row>
    <row r="426" spans="2:24" ht="16.8" hidden="1" thickTop="1" thickBot="1" x14ac:dyDescent="0.35">
      <c r="B426" s="5"/>
      <c r="C426" s="207"/>
      <c r="D426" s="202" t="s">
        <v>357</v>
      </c>
      <c r="E426" s="475"/>
      <c r="F426" s="477"/>
      <c r="G426" s="170" t="s">
        <v>1</v>
      </c>
      <c r="H426" s="78"/>
      <c r="I426" s="208"/>
      <c r="J426" s="208"/>
      <c r="K426" s="208"/>
      <c r="L426" s="208"/>
      <c r="M426" s="208"/>
      <c r="N426" s="208"/>
      <c r="O426" s="208"/>
      <c r="P426" s="208"/>
      <c r="Q426" s="208"/>
      <c r="R426" s="208"/>
      <c r="S426" s="208"/>
      <c r="T426" s="72">
        <f t="shared" si="58"/>
        <v>0</v>
      </c>
      <c r="U426" s="53"/>
      <c r="V426" s="123"/>
      <c r="W426" s="34"/>
      <c r="X426" s="34"/>
    </row>
    <row r="427" spans="2:24" ht="16.8" hidden="1" thickTop="1" thickBot="1" x14ac:dyDescent="0.35">
      <c r="B427" s="5"/>
      <c r="C427" s="207"/>
      <c r="D427" s="202" t="s">
        <v>358</v>
      </c>
      <c r="E427" s="475"/>
      <c r="F427" s="477"/>
      <c r="G427" s="170" t="s">
        <v>1</v>
      </c>
      <c r="H427" s="78"/>
      <c r="I427" s="208"/>
      <c r="J427" s="208"/>
      <c r="K427" s="208"/>
      <c r="L427" s="208"/>
      <c r="M427" s="208"/>
      <c r="N427" s="208"/>
      <c r="O427" s="208"/>
      <c r="P427" s="208"/>
      <c r="Q427" s="208"/>
      <c r="R427" s="208"/>
      <c r="S427" s="208"/>
      <c r="T427" s="72">
        <f t="shared" si="58"/>
        <v>0</v>
      </c>
      <c r="U427" s="53"/>
      <c r="V427" s="123"/>
      <c r="W427" s="34"/>
      <c r="X427" s="34"/>
    </row>
    <row r="428" spans="2:24" ht="16.8" hidden="1" thickTop="1" thickBot="1" x14ac:dyDescent="0.35">
      <c r="B428" s="5"/>
      <c r="C428" s="207"/>
      <c r="D428" s="202" t="s">
        <v>359</v>
      </c>
      <c r="E428" s="475"/>
      <c r="F428" s="477"/>
      <c r="G428" s="170" t="s">
        <v>1</v>
      </c>
      <c r="H428" s="78"/>
      <c r="I428" s="208"/>
      <c r="J428" s="208"/>
      <c r="K428" s="208"/>
      <c r="L428" s="208"/>
      <c r="M428" s="208"/>
      <c r="N428" s="208"/>
      <c r="O428" s="208"/>
      <c r="P428" s="208"/>
      <c r="Q428" s="208"/>
      <c r="R428" s="208"/>
      <c r="S428" s="208"/>
      <c r="T428" s="72">
        <f t="shared" si="58"/>
        <v>0</v>
      </c>
      <c r="U428" s="53"/>
      <c r="V428" s="123"/>
      <c r="W428" s="34"/>
      <c r="X428" s="34"/>
    </row>
    <row r="429" spans="2:24" ht="16.8" hidden="1" thickTop="1" thickBot="1" x14ac:dyDescent="0.35">
      <c r="B429" s="5"/>
      <c r="C429" s="207"/>
      <c r="D429" s="202" t="s">
        <v>360</v>
      </c>
      <c r="E429" s="475"/>
      <c r="F429" s="477"/>
      <c r="G429" s="170" t="s">
        <v>1</v>
      </c>
      <c r="H429" s="78"/>
      <c r="I429" s="208"/>
      <c r="J429" s="208"/>
      <c r="K429" s="208"/>
      <c r="L429" s="208"/>
      <c r="M429" s="208"/>
      <c r="N429" s="208"/>
      <c r="O429" s="208"/>
      <c r="P429" s="208"/>
      <c r="Q429" s="208"/>
      <c r="R429" s="208"/>
      <c r="S429" s="208"/>
      <c r="T429" s="72">
        <f t="shared" si="58"/>
        <v>0</v>
      </c>
      <c r="U429" s="53"/>
      <c r="V429" s="123"/>
      <c r="W429" s="34"/>
      <c r="X429" s="34"/>
    </row>
    <row r="430" spans="2:24" ht="16.8" hidden="1" thickTop="1" thickBot="1" x14ac:dyDescent="0.35">
      <c r="B430" s="5"/>
      <c r="C430" s="207"/>
      <c r="D430" s="202" t="s">
        <v>361</v>
      </c>
      <c r="E430" s="475"/>
      <c r="F430" s="477"/>
      <c r="G430" s="170" t="s">
        <v>1</v>
      </c>
      <c r="H430" s="78"/>
      <c r="I430" s="208"/>
      <c r="J430" s="208"/>
      <c r="K430" s="208"/>
      <c r="L430" s="208"/>
      <c r="M430" s="208"/>
      <c r="N430" s="208"/>
      <c r="O430" s="208"/>
      <c r="P430" s="208"/>
      <c r="Q430" s="208"/>
      <c r="R430" s="208"/>
      <c r="S430" s="208"/>
      <c r="T430" s="72">
        <f t="shared" si="58"/>
        <v>0</v>
      </c>
      <c r="U430" s="53"/>
      <c r="V430" s="123"/>
      <c r="W430" s="34"/>
      <c r="X430" s="34"/>
    </row>
    <row r="431" spans="2:24" ht="16.8" hidden="1" thickTop="1" thickBot="1" x14ac:dyDescent="0.35">
      <c r="B431" s="5"/>
      <c r="C431" s="207"/>
      <c r="D431" s="202" t="s">
        <v>362</v>
      </c>
      <c r="E431" s="475"/>
      <c r="F431" s="477"/>
      <c r="G431" s="170" t="s">
        <v>1</v>
      </c>
      <c r="H431" s="78"/>
      <c r="I431" s="208"/>
      <c r="J431" s="208"/>
      <c r="K431" s="208"/>
      <c r="L431" s="208"/>
      <c r="M431" s="208"/>
      <c r="N431" s="208"/>
      <c r="O431" s="208"/>
      <c r="P431" s="208"/>
      <c r="Q431" s="208"/>
      <c r="R431" s="208"/>
      <c r="S431" s="208"/>
      <c r="T431" s="72">
        <f t="shared" si="58"/>
        <v>0</v>
      </c>
      <c r="U431" s="53"/>
      <c r="V431" s="123"/>
      <c r="W431" s="34"/>
      <c r="X431" s="34"/>
    </row>
    <row r="432" spans="2:24" ht="16.8" hidden="1" thickTop="1" thickBot="1" x14ac:dyDescent="0.35">
      <c r="B432" s="5"/>
      <c r="C432" s="207"/>
      <c r="D432" s="202" t="s">
        <v>363</v>
      </c>
      <c r="E432" s="475"/>
      <c r="F432" s="477"/>
      <c r="G432" s="170" t="s">
        <v>1</v>
      </c>
      <c r="H432" s="78"/>
      <c r="I432" s="208"/>
      <c r="J432" s="208"/>
      <c r="K432" s="208"/>
      <c r="L432" s="208"/>
      <c r="M432" s="208"/>
      <c r="N432" s="208"/>
      <c r="O432" s="208"/>
      <c r="P432" s="208"/>
      <c r="Q432" s="208"/>
      <c r="R432" s="208"/>
      <c r="S432" s="208"/>
      <c r="T432" s="72">
        <f t="shared" si="58"/>
        <v>0</v>
      </c>
      <c r="U432" s="53"/>
      <c r="V432" s="123"/>
      <c r="W432" s="34"/>
      <c r="X432" s="34"/>
    </row>
    <row r="433" spans="2:24" ht="16.8" hidden="1" thickTop="1" thickBot="1" x14ac:dyDescent="0.35">
      <c r="B433" s="5"/>
      <c r="C433" s="207"/>
      <c r="D433" s="202" t="s">
        <v>364</v>
      </c>
      <c r="E433" s="475"/>
      <c r="F433" s="477"/>
      <c r="G433" s="170" t="s">
        <v>1</v>
      </c>
      <c r="H433" s="78"/>
      <c r="I433" s="208"/>
      <c r="J433" s="208"/>
      <c r="K433" s="208"/>
      <c r="L433" s="208"/>
      <c r="M433" s="208"/>
      <c r="N433" s="208"/>
      <c r="O433" s="208"/>
      <c r="P433" s="208"/>
      <c r="Q433" s="208"/>
      <c r="R433" s="208"/>
      <c r="S433" s="208"/>
      <c r="T433" s="72">
        <f>SUM(H433:S433)</f>
        <v>0</v>
      </c>
      <c r="U433" s="53"/>
      <c r="V433" s="123"/>
      <c r="W433" s="34"/>
      <c r="X433" s="34"/>
    </row>
    <row r="434" spans="2:24" ht="16.8" hidden="1" thickTop="1" thickBot="1" x14ac:dyDescent="0.35">
      <c r="B434" s="5"/>
      <c r="C434" s="207"/>
      <c r="D434" s="202" t="s">
        <v>208</v>
      </c>
      <c r="E434" s="475"/>
      <c r="F434" s="477"/>
      <c r="G434" s="170" t="s">
        <v>1</v>
      </c>
      <c r="H434" s="78"/>
      <c r="I434" s="208"/>
      <c r="J434" s="208"/>
      <c r="K434" s="208"/>
      <c r="L434" s="208"/>
      <c r="M434" s="208"/>
      <c r="N434" s="208"/>
      <c r="O434" s="208"/>
      <c r="P434" s="208"/>
      <c r="Q434" s="208"/>
      <c r="R434" s="208"/>
      <c r="S434" s="208"/>
      <c r="T434" s="72">
        <f t="shared" ref="T434:T458" si="59">SUM(H434:S434)</f>
        <v>0</v>
      </c>
      <c r="U434" s="53"/>
      <c r="V434" s="123"/>
      <c r="W434" s="34"/>
      <c r="X434" s="34"/>
    </row>
    <row r="435" spans="2:24" ht="16.8" hidden="1" thickTop="1" thickBot="1" x14ac:dyDescent="0.35">
      <c r="B435" s="5"/>
      <c r="C435" s="207"/>
      <c r="D435" s="202" t="s">
        <v>365</v>
      </c>
      <c r="E435" s="475"/>
      <c r="F435" s="477"/>
      <c r="G435" s="170" t="s">
        <v>1</v>
      </c>
      <c r="H435" s="78"/>
      <c r="I435" s="208"/>
      <c r="J435" s="208"/>
      <c r="K435" s="208"/>
      <c r="L435" s="208"/>
      <c r="M435" s="208"/>
      <c r="N435" s="208"/>
      <c r="O435" s="208"/>
      <c r="P435" s="208"/>
      <c r="Q435" s="208"/>
      <c r="R435" s="208"/>
      <c r="S435" s="208"/>
      <c r="T435" s="72">
        <f t="shared" si="59"/>
        <v>0</v>
      </c>
      <c r="U435" s="53"/>
      <c r="V435" s="123"/>
      <c r="W435" s="34"/>
      <c r="X435" s="34"/>
    </row>
    <row r="436" spans="2:24" ht="16.8" hidden="1" thickTop="1" thickBot="1" x14ac:dyDescent="0.35">
      <c r="B436" s="5"/>
      <c r="C436" s="207"/>
      <c r="D436" s="202" t="s">
        <v>366</v>
      </c>
      <c r="E436" s="475"/>
      <c r="F436" s="477"/>
      <c r="G436" s="170" t="s">
        <v>1</v>
      </c>
      <c r="H436" s="78"/>
      <c r="I436" s="208"/>
      <c r="J436" s="208"/>
      <c r="K436" s="208"/>
      <c r="L436" s="208"/>
      <c r="M436" s="208"/>
      <c r="N436" s="208"/>
      <c r="O436" s="208"/>
      <c r="P436" s="208"/>
      <c r="Q436" s="208"/>
      <c r="R436" s="208"/>
      <c r="S436" s="208"/>
      <c r="T436" s="72">
        <f t="shared" si="59"/>
        <v>0</v>
      </c>
      <c r="U436" s="53"/>
      <c r="V436" s="123"/>
      <c r="W436" s="34"/>
      <c r="X436" s="34"/>
    </row>
    <row r="437" spans="2:24" ht="16.8" hidden="1" thickTop="1" thickBot="1" x14ac:dyDescent="0.35">
      <c r="B437" s="5"/>
      <c r="C437" s="207"/>
      <c r="D437" s="202" t="s">
        <v>367</v>
      </c>
      <c r="E437" s="475"/>
      <c r="F437" s="477"/>
      <c r="G437" s="170" t="s">
        <v>1</v>
      </c>
      <c r="H437" s="78"/>
      <c r="I437" s="208"/>
      <c r="J437" s="208"/>
      <c r="K437" s="208"/>
      <c r="L437" s="208"/>
      <c r="M437" s="208"/>
      <c r="N437" s="208"/>
      <c r="O437" s="208"/>
      <c r="P437" s="208"/>
      <c r="Q437" s="208"/>
      <c r="R437" s="208"/>
      <c r="S437" s="208"/>
      <c r="T437" s="72">
        <f t="shared" si="59"/>
        <v>0</v>
      </c>
      <c r="U437" s="53"/>
      <c r="V437" s="123"/>
      <c r="W437" s="34"/>
      <c r="X437" s="34"/>
    </row>
    <row r="438" spans="2:24" ht="16.8" hidden="1" thickTop="1" thickBot="1" x14ac:dyDescent="0.35">
      <c r="B438" s="5"/>
      <c r="C438" s="207"/>
      <c r="D438" s="202" t="s">
        <v>368</v>
      </c>
      <c r="E438" s="475"/>
      <c r="F438" s="477"/>
      <c r="G438" s="170" t="s">
        <v>1</v>
      </c>
      <c r="H438" s="78"/>
      <c r="I438" s="208"/>
      <c r="J438" s="208"/>
      <c r="K438" s="208"/>
      <c r="L438" s="208"/>
      <c r="M438" s="208"/>
      <c r="N438" s="208"/>
      <c r="O438" s="208"/>
      <c r="P438" s="208"/>
      <c r="Q438" s="208"/>
      <c r="R438" s="208"/>
      <c r="S438" s="208"/>
      <c r="T438" s="72">
        <f t="shared" si="59"/>
        <v>0</v>
      </c>
      <c r="U438" s="53"/>
      <c r="V438" s="123"/>
      <c r="W438" s="34"/>
      <c r="X438" s="34"/>
    </row>
    <row r="439" spans="2:24" ht="16.8" hidden="1" thickTop="1" thickBot="1" x14ac:dyDescent="0.35">
      <c r="B439" s="5"/>
      <c r="C439" s="207"/>
      <c r="D439" s="202" t="s">
        <v>369</v>
      </c>
      <c r="E439" s="475"/>
      <c r="F439" s="477"/>
      <c r="G439" s="170" t="s">
        <v>1</v>
      </c>
      <c r="H439" s="78"/>
      <c r="I439" s="208"/>
      <c r="J439" s="208"/>
      <c r="K439" s="208"/>
      <c r="L439" s="208"/>
      <c r="M439" s="208"/>
      <c r="N439" s="208"/>
      <c r="O439" s="208"/>
      <c r="P439" s="208"/>
      <c r="Q439" s="208"/>
      <c r="R439" s="208"/>
      <c r="S439" s="208"/>
      <c r="T439" s="72">
        <f t="shared" si="59"/>
        <v>0</v>
      </c>
      <c r="U439" s="53"/>
      <c r="V439" s="123"/>
      <c r="W439" s="34"/>
      <c r="X439" s="34"/>
    </row>
    <row r="440" spans="2:24" ht="16.8" hidden="1" thickTop="1" thickBot="1" x14ac:dyDescent="0.35">
      <c r="B440" s="5"/>
      <c r="C440" s="207"/>
      <c r="D440" s="202" t="s">
        <v>370</v>
      </c>
      <c r="E440" s="475"/>
      <c r="F440" s="477"/>
      <c r="G440" s="170" t="s">
        <v>1</v>
      </c>
      <c r="H440" s="78"/>
      <c r="I440" s="208"/>
      <c r="J440" s="208"/>
      <c r="K440" s="208"/>
      <c r="L440" s="208"/>
      <c r="M440" s="208"/>
      <c r="N440" s="208"/>
      <c r="O440" s="208"/>
      <c r="P440" s="208"/>
      <c r="Q440" s="208"/>
      <c r="R440" s="208"/>
      <c r="S440" s="208"/>
      <c r="T440" s="72">
        <f t="shared" si="59"/>
        <v>0</v>
      </c>
      <c r="U440" s="53"/>
      <c r="V440" s="123"/>
      <c r="W440" s="34"/>
      <c r="X440" s="34"/>
    </row>
    <row r="441" spans="2:24" ht="16.8" hidden="1" thickTop="1" thickBot="1" x14ac:dyDescent="0.35">
      <c r="B441" s="5"/>
      <c r="C441" s="207"/>
      <c r="D441" s="202" t="s">
        <v>371</v>
      </c>
      <c r="E441" s="475"/>
      <c r="F441" s="477"/>
      <c r="G441" s="170" t="s">
        <v>1</v>
      </c>
      <c r="H441" s="78"/>
      <c r="I441" s="208"/>
      <c r="J441" s="208"/>
      <c r="K441" s="208"/>
      <c r="L441" s="208"/>
      <c r="M441" s="208"/>
      <c r="N441" s="208"/>
      <c r="O441" s="208"/>
      <c r="P441" s="208"/>
      <c r="Q441" s="208"/>
      <c r="R441" s="208"/>
      <c r="S441" s="208"/>
      <c r="T441" s="72">
        <f t="shared" si="59"/>
        <v>0</v>
      </c>
      <c r="U441" s="53"/>
      <c r="V441" s="123"/>
      <c r="W441" s="34"/>
      <c r="X441" s="34"/>
    </row>
    <row r="442" spans="2:24" ht="16.8" hidden="1" thickTop="1" thickBot="1" x14ac:dyDescent="0.35">
      <c r="B442" s="5"/>
      <c r="C442" s="207"/>
      <c r="D442" s="202" t="s">
        <v>372</v>
      </c>
      <c r="E442" s="475"/>
      <c r="F442" s="477"/>
      <c r="G442" s="170" t="s">
        <v>1</v>
      </c>
      <c r="H442" s="78"/>
      <c r="I442" s="208"/>
      <c r="J442" s="208"/>
      <c r="K442" s="208"/>
      <c r="L442" s="208"/>
      <c r="M442" s="208"/>
      <c r="N442" s="208"/>
      <c r="O442" s="208"/>
      <c r="P442" s="208"/>
      <c r="Q442" s="208"/>
      <c r="R442" s="208"/>
      <c r="S442" s="208"/>
      <c r="T442" s="72">
        <f t="shared" si="59"/>
        <v>0</v>
      </c>
      <c r="U442" s="53"/>
      <c r="V442" s="123"/>
      <c r="W442" s="34"/>
      <c r="X442" s="34"/>
    </row>
    <row r="443" spans="2:24" ht="16.8" hidden="1" thickTop="1" thickBot="1" x14ac:dyDescent="0.35">
      <c r="B443" s="5"/>
      <c r="C443" s="207"/>
      <c r="D443" s="202" t="s">
        <v>373</v>
      </c>
      <c r="E443" s="475"/>
      <c r="F443" s="477"/>
      <c r="G443" s="170" t="s">
        <v>1</v>
      </c>
      <c r="H443" s="78"/>
      <c r="I443" s="208"/>
      <c r="J443" s="208"/>
      <c r="K443" s="208"/>
      <c r="L443" s="208"/>
      <c r="M443" s="208"/>
      <c r="N443" s="208"/>
      <c r="O443" s="208"/>
      <c r="P443" s="208"/>
      <c r="Q443" s="208"/>
      <c r="R443" s="208"/>
      <c r="S443" s="208"/>
      <c r="T443" s="72">
        <f t="shared" si="59"/>
        <v>0</v>
      </c>
      <c r="U443" s="53"/>
      <c r="V443" s="123"/>
      <c r="W443" s="34"/>
      <c r="X443" s="34"/>
    </row>
    <row r="444" spans="2:24" ht="16.8" hidden="1" thickTop="1" thickBot="1" x14ac:dyDescent="0.35">
      <c r="B444" s="5"/>
      <c r="C444" s="207"/>
      <c r="D444" s="202" t="s">
        <v>374</v>
      </c>
      <c r="E444" s="475"/>
      <c r="F444" s="477"/>
      <c r="G444" s="170" t="s">
        <v>1</v>
      </c>
      <c r="H444" s="78"/>
      <c r="I444" s="208"/>
      <c r="J444" s="208"/>
      <c r="K444" s="208"/>
      <c r="L444" s="208"/>
      <c r="M444" s="208"/>
      <c r="N444" s="208"/>
      <c r="O444" s="208"/>
      <c r="P444" s="208"/>
      <c r="Q444" s="208"/>
      <c r="R444" s="208"/>
      <c r="S444" s="208"/>
      <c r="T444" s="72">
        <f t="shared" si="59"/>
        <v>0</v>
      </c>
      <c r="U444" s="53"/>
      <c r="V444" s="123"/>
      <c r="W444" s="34"/>
      <c r="X444" s="34"/>
    </row>
    <row r="445" spans="2:24" ht="16.8" hidden="1" thickTop="1" thickBot="1" x14ac:dyDescent="0.35">
      <c r="B445" s="5"/>
      <c r="C445" s="207"/>
      <c r="D445" s="202" t="s">
        <v>375</v>
      </c>
      <c r="E445" s="475"/>
      <c r="F445" s="477"/>
      <c r="G445" s="170" t="s">
        <v>1</v>
      </c>
      <c r="H445" s="78"/>
      <c r="I445" s="208"/>
      <c r="J445" s="208"/>
      <c r="K445" s="208"/>
      <c r="L445" s="208"/>
      <c r="M445" s="208"/>
      <c r="N445" s="208"/>
      <c r="O445" s="208"/>
      <c r="P445" s="208"/>
      <c r="Q445" s="208"/>
      <c r="R445" s="208"/>
      <c r="S445" s="208"/>
      <c r="T445" s="72">
        <f t="shared" si="59"/>
        <v>0</v>
      </c>
      <c r="U445" s="53"/>
      <c r="V445" s="123"/>
      <c r="W445" s="34"/>
      <c r="X445" s="34"/>
    </row>
    <row r="446" spans="2:24" ht="16.8" hidden="1" thickTop="1" thickBot="1" x14ac:dyDescent="0.35">
      <c r="B446" s="5"/>
      <c r="C446" s="207"/>
      <c r="D446" s="202" t="s">
        <v>376</v>
      </c>
      <c r="E446" s="475"/>
      <c r="F446" s="477"/>
      <c r="G446" s="170" t="s">
        <v>1</v>
      </c>
      <c r="H446" s="78"/>
      <c r="I446" s="208"/>
      <c r="J446" s="208"/>
      <c r="K446" s="208"/>
      <c r="L446" s="208"/>
      <c r="M446" s="208"/>
      <c r="N446" s="208"/>
      <c r="O446" s="208"/>
      <c r="P446" s="208"/>
      <c r="Q446" s="208"/>
      <c r="R446" s="208"/>
      <c r="S446" s="208"/>
      <c r="T446" s="72">
        <f t="shared" si="59"/>
        <v>0</v>
      </c>
      <c r="U446" s="53"/>
      <c r="V446" s="123"/>
      <c r="W446" s="34"/>
      <c r="X446" s="34"/>
    </row>
    <row r="447" spans="2:24" ht="16.8" hidden="1" thickTop="1" thickBot="1" x14ac:dyDescent="0.35">
      <c r="B447" s="5"/>
      <c r="C447" s="207"/>
      <c r="D447" s="202" t="s">
        <v>377</v>
      </c>
      <c r="E447" s="475"/>
      <c r="F447" s="477"/>
      <c r="G447" s="170" t="s">
        <v>1</v>
      </c>
      <c r="H447" s="78"/>
      <c r="I447" s="208"/>
      <c r="J447" s="208"/>
      <c r="K447" s="208"/>
      <c r="L447" s="208"/>
      <c r="M447" s="208"/>
      <c r="N447" s="208"/>
      <c r="O447" s="208"/>
      <c r="P447" s="208"/>
      <c r="Q447" s="208"/>
      <c r="R447" s="208"/>
      <c r="S447" s="208"/>
      <c r="T447" s="72">
        <f t="shared" si="59"/>
        <v>0</v>
      </c>
      <c r="U447" s="53"/>
      <c r="V447" s="123"/>
      <c r="W447" s="34"/>
      <c r="X447" s="34"/>
    </row>
    <row r="448" spans="2:24" ht="16.8" hidden="1" thickTop="1" thickBot="1" x14ac:dyDescent="0.35">
      <c r="B448" s="5"/>
      <c r="C448" s="207"/>
      <c r="D448" s="202" t="s">
        <v>378</v>
      </c>
      <c r="E448" s="475"/>
      <c r="F448" s="477"/>
      <c r="G448" s="170" t="s">
        <v>1</v>
      </c>
      <c r="H448" s="78"/>
      <c r="I448" s="208"/>
      <c r="J448" s="208"/>
      <c r="K448" s="208"/>
      <c r="L448" s="208"/>
      <c r="M448" s="208"/>
      <c r="N448" s="208"/>
      <c r="O448" s="208"/>
      <c r="P448" s="208"/>
      <c r="Q448" s="208"/>
      <c r="R448" s="208"/>
      <c r="S448" s="208"/>
      <c r="T448" s="72">
        <f t="shared" si="59"/>
        <v>0</v>
      </c>
      <c r="U448" s="53"/>
      <c r="V448" s="123"/>
      <c r="W448" s="34"/>
      <c r="X448" s="34"/>
    </row>
    <row r="449" spans="2:24" ht="16.8" hidden="1" thickTop="1" thickBot="1" x14ac:dyDescent="0.35">
      <c r="B449" s="5"/>
      <c r="C449" s="207"/>
      <c r="D449" s="202" t="s">
        <v>379</v>
      </c>
      <c r="E449" s="475"/>
      <c r="F449" s="477"/>
      <c r="G449" s="170" t="s">
        <v>1</v>
      </c>
      <c r="H449" s="78"/>
      <c r="I449" s="208"/>
      <c r="J449" s="208"/>
      <c r="K449" s="208"/>
      <c r="L449" s="208"/>
      <c r="M449" s="208"/>
      <c r="N449" s="208"/>
      <c r="O449" s="208"/>
      <c r="P449" s="208"/>
      <c r="Q449" s="208"/>
      <c r="R449" s="208"/>
      <c r="S449" s="208"/>
      <c r="T449" s="72">
        <f t="shared" si="59"/>
        <v>0</v>
      </c>
      <c r="U449" s="53"/>
      <c r="V449" s="123"/>
      <c r="W449" s="34"/>
      <c r="X449" s="34"/>
    </row>
    <row r="450" spans="2:24" ht="16.8" hidden="1" thickTop="1" thickBot="1" x14ac:dyDescent="0.35">
      <c r="B450" s="5"/>
      <c r="C450" s="207"/>
      <c r="D450" s="202" t="s">
        <v>380</v>
      </c>
      <c r="E450" s="475"/>
      <c r="F450" s="477"/>
      <c r="G450" s="170" t="s">
        <v>1</v>
      </c>
      <c r="H450" s="78"/>
      <c r="I450" s="208"/>
      <c r="J450" s="208"/>
      <c r="K450" s="208"/>
      <c r="L450" s="208"/>
      <c r="M450" s="208"/>
      <c r="N450" s="208"/>
      <c r="O450" s="208"/>
      <c r="P450" s="208"/>
      <c r="Q450" s="208"/>
      <c r="R450" s="208"/>
      <c r="S450" s="208"/>
      <c r="T450" s="72">
        <f t="shared" si="59"/>
        <v>0</v>
      </c>
      <c r="U450" s="53"/>
      <c r="V450" s="123"/>
      <c r="W450" s="34"/>
      <c r="X450" s="34"/>
    </row>
    <row r="451" spans="2:24" ht="16.8" hidden="1" thickTop="1" thickBot="1" x14ac:dyDescent="0.35">
      <c r="B451" s="5"/>
      <c r="C451" s="207"/>
      <c r="D451" s="202" t="s">
        <v>381</v>
      </c>
      <c r="E451" s="475"/>
      <c r="F451" s="477"/>
      <c r="G451" s="170" t="s">
        <v>1</v>
      </c>
      <c r="H451" s="78"/>
      <c r="I451" s="208"/>
      <c r="J451" s="208"/>
      <c r="K451" s="208"/>
      <c r="L451" s="208"/>
      <c r="M451" s="208"/>
      <c r="N451" s="208"/>
      <c r="O451" s="208"/>
      <c r="P451" s="208"/>
      <c r="Q451" s="208"/>
      <c r="R451" s="208"/>
      <c r="S451" s="208"/>
      <c r="T451" s="72">
        <f t="shared" si="59"/>
        <v>0</v>
      </c>
      <c r="U451" s="53"/>
      <c r="V451" s="123"/>
      <c r="W451" s="34"/>
      <c r="X451" s="34"/>
    </row>
    <row r="452" spans="2:24" ht="16.8" hidden="1" thickTop="1" thickBot="1" x14ac:dyDescent="0.35">
      <c r="B452" s="5"/>
      <c r="C452" s="207"/>
      <c r="D452" s="202" t="s">
        <v>382</v>
      </c>
      <c r="E452" s="475"/>
      <c r="F452" s="477"/>
      <c r="G452" s="170" t="s">
        <v>1</v>
      </c>
      <c r="H452" s="78"/>
      <c r="I452" s="208"/>
      <c r="J452" s="208"/>
      <c r="K452" s="208"/>
      <c r="L452" s="208"/>
      <c r="M452" s="208"/>
      <c r="N452" s="208"/>
      <c r="O452" s="208"/>
      <c r="P452" s="208"/>
      <c r="Q452" s="208"/>
      <c r="R452" s="208"/>
      <c r="S452" s="208"/>
      <c r="T452" s="72">
        <f t="shared" si="59"/>
        <v>0</v>
      </c>
      <c r="U452" s="53"/>
      <c r="V452" s="123"/>
      <c r="W452" s="34"/>
      <c r="X452" s="34"/>
    </row>
    <row r="453" spans="2:24" ht="16.8" hidden="1" thickTop="1" thickBot="1" x14ac:dyDescent="0.35">
      <c r="B453" s="5"/>
      <c r="C453" s="207"/>
      <c r="D453" s="202" t="s">
        <v>383</v>
      </c>
      <c r="E453" s="475"/>
      <c r="F453" s="477"/>
      <c r="G453" s="170" t="s">
        <v>1</v>
      </c>
      <c r="H453" s="78"/>
      <c r="I453" s="208"/>
      <c r="J453" s="208"/>
      <c r="K453" s="208"/>
      <c r="L453" s="208"/>
      <c r="M453" s="208"/>
      <c r="N453" s="208"/>
      <c r="O453" s="208"/>
      <c r="P453" s="208"/>
      <c r="Q453" s="208"/>
      <c r="R453" s="208"/>
      <c r="S453" s="208"/>
      <c r="T453" s="72">
        <f t="shared" si="59"/>
        <v>0</v>
      </c>
      <c r="U453" s="53"/>
      <c r="V453" s="123"/>
      <c r="W453" s="34"/>
      <c r="X453" s="34"/>
    </row>
    <row r="454" spans="2:24" ht="16.8" hidden="1" thickTop="1" thickBot="1" x14ac:dyDescent="0.35">
      <c r="B454" s="5"/>
      <c r="C454" s="207"/>
      <c r="D454" s="202" t="s">
        <v>384</v>
      </c>
      <c r="E454" s="475"/>
      <c r="F454" s="477"/>
      <c r="G454" s="170" t="s">
        <v>1</v>
      </c>
      <c r="H454" s="78"/>
      <c r="I454" s="208"/>
      <c r="J454" s="208"/>
      <c r="K454" s="208"/>
      <c r="L454" s="208"/>
      <c r="M454" s="208"/>
      <c r="N454" s="208"/>
      <c r="O454" s="208"/>
      <c r="P454" s="208"/>
      <c r="Q454" s="208"/>
      <c r="R454" s="208"/>
      <c r="S454" s="208"/>
      <c r="T454" s="72">
        <f t="shared" si="59"/>
        <v>0</v>
      </c>
      <c r="U454" s="53"/>
      <c r="V454" s="123"/>
      <c r="W454" s="34"/>
      <c r="X454" s="34"/>
    </row>
    <row r="455" spans="2:24" ht="16.8" hidden="1" thickTop="1" thickBot="1" x14ac:dyDescent="0.35">
      <c r="B455" s="5"/>
      <c r="C455" s="207"/>
      <c r="D455" s="202" t="s">
        <v>385</v>
      </c>
      <c r="E455" s="475"/>
      <c r="F455" s="477"/>
      <c r="G455" s="170" t="s">
        <v>1</v>
      </c>
      <c r="H455" s="78"/>
      <c r="I455" s="208"/>
      <c r="J455" s="208"/>
      <c r="K455" s="208"/>
      <c r="L455" s="208"/>
      <c r="M455" s="208"/>
      <c r="N455" s="208"/>
      <c r="O455" s="208"/>
      <c r="P455" s="208"/>
      <c r="Q455" s="208"/>
      <c r="R455" s="208"/>
      <c r="S455" s="208"/>
      <c r="T455" s="72">
        <f t="shared" si="59"/>
        <v>0</v>
      </c>
      <c r="U455" s="53"/>
      <c r="V455" s="123"/>
      <c r="W455" s="34"/>
      <c r="X455" s="34"/>
    </row>
    <row r="456" spans="2:24" ht="16.8" hidden="1" thickTop="1" thickBot="1" x14ac:dyDescent="0.35">
      <c r="B456" s="5"/>
      <c r="C456" s="207"/>
      <c r="D456" s="202" t="s">
        <v>386</v>
      </c>
      <c r="E456" s="475"/>
      <c r="F456" s="477"/>
      <c r="G456" s="170" t="s">
        <v>1</v>
      </c>
      <c r="H456" s="78"/>
      <c r="I456" s="208"/>
      <c r="J456" s="208"/>
      <c r="K456" s="208"/>
      <c r="L456" s="208"/>
      <c r="M456" s="208"/>
      <c r="N456" s="208"/>
      <c r="O456" s="208"/>
      <c r="P456" s="208"/>
      <c r="Q456" s="208"/>
      <c r="R456" s="208"/>
      <c r="S456" s="208"/>
      <c r="T456" s="72">
        <f t="shared" si="59"/>
        <v>0</v>
      </c>
      <c r="U456" s="53"/>
      <c r="V456" s="123"/>
      <c r="W456" s="34"/>
      <c r="X456" s="34"/>
    </row>
    <row r="457" spans="2:24" ht="16.8" hidden="1" thickTop="1" thickBot="1" x14ac:dyDescent="0.35">
      <c r="B457" s="5"/>
      <c r="C457" s="207"/>
      <c r="D457" s="202" t="s">
        <v>387</v>
      </c>
      <c r="E457" s="475"/>
      <c r="F457" s="477"/>
      <c r="G457" s="170" t="s">
        <v>1</v>
      </c>
      <c r="H457" s="78"/>
      <c r="I457" s="208"/>
      <c r="J457" s="208"/>
      <c r="K457" s="208"/>
      <c r="L457" s="208"/>
      <c r="M457" s="208"/>
      <c r="N457" s="208"/>
      <c r="O457" s="208"/>
      <c r="P457" s="208"/>
      <c r="Q457" s="208"/>
      <c r="R457" s="208"/>
      <c r="S457" s="208"/>
      <c r="T457" s="72">
        <f t="shared" si="59"/>
        <v>0</v>
      </c>
      <c r="U457" s="53"/>
      <c r="V457" s="123"/>
      <c r="W457" s="34"/>
      <c r="X457" s="34"/>
    </row>
    <row r="458" spans="2:24" ht="16.8" hidden="1" thickTop="1" thickBot="1" x14ac:dyDescent="0.35">
      <c r="B458" s="5"/>
      <c r="C458" s="207"/>
      <c r="D458" s="202" t="s">
        <v>388</v>
      </c>
      <c r="E458" s="475"/>
      <c r="F458" s="477"/>
      <c r="G458" s="170" t="s">
        <v>1</v>
      </c>
      <c r="H458" s="78"/>
      <c r="I458" s="208"/>
      <c r="J458" s="208"/>
      <c r="K458" s="208"/>
      <c r="L458" s="208"/>
      <c r="M458" s="208"/>
      <c r="N458" s="208"/>
      <c r="O458" s="208"/>
      <c r="P458" s="208"/>
      <c r="Q458" s="208"/>
      <c r="R458" s="208"/>
      <c r="S458" s="208"/>
      <c r="T458" s="72">
        <f t="shared" si="59"/>
        <v>0</v>
      </c>
      <c r="U458" s="53"/>
      <c r="V458" s="123"/>
      <c r="W458" s="34"/>
      <c r="X458" s="34"/>
    </row>
    <row r="459" spans="2:24" ht="16.8" hidden="1" thickTop="1" thickBot="1" x14ac:dyDescent="0.35">
      <c r="B459" s="5"/>
      <c r="C459" s="207"/>
      <c r="D459" s="202" t="s">
        <v>209</v>
      </c>
      <c r="E459" s="475"/>
      <c r="F459" s="477"/>
      <c r="G459" s="170" t="s">
        <v>1</v>
      </c>
      <c r="H459" s="78"/>
      <c r="I459" s="208"/>
      <c r="J459" s="208"/>
      <c r="K459" s="208"/>
      <c r="L459" s="208"/>
      <c r="M459" s="208"/>
      <c r="N459" s="208"/>
      <c r="O459" s="208"/>
      <c r="P459" s="208"/>
      <c r="Q459" s="208"/>
      <c r="R459" s="208"/>
      <c r="S459" s="208"/>
      <c r="T459" s="72">
        <f>SUM(H459:S459)</f>
        <v>0</v>
      </c>
      <c r="U459" s="53"/>
      <c r="V459" s="123"/>
      <c r="W459" s="34"/>
      <c r="X459" s="34"/>
    </row>
    <row r="460" spans="2:24" ht="16.8" hidden="1" thickTop="1" thickBot="1" x14ac:dyDescent="0.35">
      <c r="B460" s="5"/>
      <c r="C460" s="207"/>
      <c r="D460" s="202" t="s">
        <v>389</v>
      </c>
      <c r="E460" s="475"/>
      <c r="F460" s="477"/>
      <c r="G460" s="170" t="s">
        <v>1</v>
      </c>
      <c r="H460" s="78"/>
      <c r="I460" s="208"/>
      <c r="J460" s="208"/>
      <c r="K460" s="208"/>
      <c r="L460" s="208"/>
      <c r="M460" s="208"/>
      <c r="N460" s="208"/>
      <c r="O460" s="208"/>
      <c r="P460" s="208"/>
      <c r="Q460" s="208"/>
      <c r="R460" s="208"/>
      <c r="S460" s="208"/>
      <c r="T460" s="72">
        <f t="shared" ref="T460:T483" si="60">SUM(H460:S460)</f>
        <v>0</v>
      </c>
      <c r="U460" s="53"/>
      <c r="V460" s="123"/>
      <c r="W460" s="34"/>
      <c r="X460" s="34"/>
    </row>
    <row r="461" spans="2:24" ht="16.8" hidden="1" thickTop="1" thickBot="1" x14ac:dyDescent="0.35">
      <c r="B461" s="5"/>
      <c r="C461" s="207"/>
      <c r="D461" s="202" t="s">
        <v>390</v>
      </c>
      <c r="E461" s="475"/>
      <c r="F461" s="477"/>
      <c r="G461" s="170" t="s">
        <v>1</v>
      </c>
      <c r="H461" s="78"/>
      <c r="I461" s="208"/>
      <c r="J461" s="208"/>
      <c r="K461" s="208"/>
      <c r="L461" s="208"/>
      <c r="M461" s="208"/>
      <c r="N461" s="208"/>
      <c r="O461" s="208"/>
      <c r="P461" s="208"/>
      <c r="Q461" s="208"/>
      <c r="R461" s="208"/>
      <c r="S461" s="208"/>
      <c r="T461" s="72">
        <f t="shared" si="60"/>
        <v>0</v>
      </c>
      <c r="U461" s="53"/>
      <c r="V461" s="123"/>
      <c r="W461" s="34"/>
      <c r="X461" s="34"/>
    </row>
    <row r="462" spans="2:24" ht="16.8" hidden="1" thickTop="1" thickBot="1" x14ac:dyDescent="0.35">
      <c r="B462" s="5"/>
      <c r="C462" s="207"/>
      <c r="D462" s="202" t="s">
        <v>391</v>
      </c>
      <c r="E462" s="475"/>
      <c r="F462" s="477"/>
      <c r="G462" s="170" t="s">
        <v>1</v>
      </c>
      <c r="H462" s="78"/>
      <c r="I462" s="208"/>
      <c r="J462" s="208"/>
      <c r="K462" s="208"/>
      <c r="L462" s="208"/>
      <c r="M462" s="208"/>
      <c r="N462" s="208"/>
      <c r="O462" s="208"/>
      <c r="P462" s="208"/>
      <c r="Q462" s="208"/>
      <c r="R462" s="208"/>
      <c r="S462" s="208"/>
      <c r="T462" s="72">
        <f t="shared" si="60"/>
        <v>0</v>
      </c>
      <c r="U462" s="53"/>
      <c r="V462" s="123"/>
      <c r="W462" s="34"/>
      <c r="X462" s="34"/>
    </row>
    <row r="463" spans="2:24" ht="16.8" hidden="1" thickTop="1" thickBot="1" x14ac:dyDescent="0.35">
      <c r="B463" s="5"/>
      <c r="C463" s="207"/>
      <c r="D463" s="202" t="s">
        <v>392</v>
      </c>
      <c r="E463" s="475"/>
      <c r="F463" s="477"/>
      <c r="G463" s="170" t="s">
        <v>1</v>
      </c>
      <c r="H463" s="78"/>
      <c r="I463" s="208"/>
      <c r="J463" s="208"/>
      <c r="K463" s="208"/>
      <c r="L463" s="208"/>
      <c r="M463" s="208"/>
      <c r="N463" s="208"/>
      <c r="O463" s="208"/>
      <c r="P463" s="208"/>
      <c r="Q463" s="208"/>
      <c r="R463" s="208"/>
      <c r="S463" s="208"/>
      <c r="T463" s="72">
        <f t="shared" si="60"/>
        <v>0</v>
      </c>
      <c r="U463" s="53"/>
      <c r="V463" s="123"/>
      <c r="W463" s="34"/>
      <c r="X463" s="34"/>
    </row>
    <row r="464" spans="2:24" ht="16.8" hidden="1" thickTop="1" thickBot="1" x14ac:dyDescent="0.35">
      <c r="B464" s="5"/>
      <c r="C464" s="207"/>
      <c r="D464" s="202" t="s">
        <v>393</v>
      </c>
      <c r="E464" s="475"/>
      <c r="F464" s="477"/>
      <c r="G464" s="170" t="s">
        <v>1</v>
      </c>
      <c r="H464" s="78"/>
      <c r="I464" s="208"/>
      <c r="J464" s="208"/>
      <c r="K464" s="208"/>
      <c r="L464" s="208"/>
      <c r="M464" s="208"/>
      <c r="N464" s="208"/>
      <c r="O464" s="208"/>
      <c r="P464" s="208"/>
      <c r="Q464" s="208"/>
      <c r="R464" s="208"/>
      <c r="S464" s="208"/>
      <c r="T464" s="72">
        <f t="shared" si="60"/>
        <v>0</v>
      </c>
      <c r="U464" s="53"/>
      <c r="V464" s="123"/>
      <c r="W464" s="34"/>
      <c r="X464" s="34"/>
    </row>
    <row r="465" spans="2:24" ht="16.8" hidden="1" thickTop="1" thickBot="1" x14ac:dyDescent="0.35">
      <c r="B465" s="5"/>
      <c r="C465" s="207"/>
      <c r="D465" s="202" t="s">
        <v>394</v>
      </c>
      <c r="E465" s="475"/>
      <c r="F465" s="477"/>
      <c r="G465" s="170" t="s">
        <v>1</v>
      </c>
      <c r="H465" s="78"/>
      <c r="I465" s="208"/>
      <c r="J465" s="208"/>
      <c r="K465" s="208"/>
      <c r="L465" s="208"/>
      <c r="M465" s="208"/>
      <c r="N465" s="208"/>
      <c r="O465" s="208"/>
      <c r="P465" s="208"/>
      <c r="Q465" s="208"/>
      <c r="R465" s="208"/>
      <c r="S465" s="208"/>
      <c r="T465" s="72">
        <f t="shared" si="60"/>
        <v>0</v>
      </c>
      <c r="U465" s="53"/>
      <c r="V465" s="123"/>
      <c r="W465" s="34"/>
      <c r="X465" s="34"/>
    </row>
    <row r="466" spans="2:24" ht="16.8" hidden="1" thickTop="1" thickBot="1" x14ac:dyDescent="0.35">
      <c r="B466" s="5"/>
      <c r="C466" s="207"/>
      <c r="D466" s="202" t="s">
        <v>395</v>
      </c>
      <c r="E466" s="475"/>
      <c r="F466" s="477"/>
      <c r="G466" s="170" t="s">
        <v>1</v>
      </c>
      <c r="H466" s="78"/>
      <c r="I466" s="208"/>
      <c r="J466" s="208"/>
      <c r="K466" s="208"/>
      <c r="L466" s="208"/>
      <c r="M466" s="208"/>
      <c r="N466" s="208"/>
      <c r="O466" s="208"/>
      <c r="P466" s="208"/>
      <c r="Q466" s="208"/>
      <c r="R466" s="208"/>
      <c r="S466" s="208"/>
      <c r="T466" s="72">
        <f t="shared" si="60"/>
        <v>0</v>
      </c>
      <c r="U466" s="53"/>
      <c r="V466" s="123"/>
      <c r="W466" s="34"/>
      <c r="X466" s="34"/>
    </row>
    <row r="467" spans="2:24" ht="16.8" hidden="1" thickTop="1" thickBot="1" x14ac:dyDescent="0.35">
      <c r="B467" s="5"/>
      <c r="C467" s="207"/>
      <c r="D467" s="202" t="s">
        <v>396</v>
      </c>
      <c r="E467" s="475"/>
      <c r="F467" s="477"/>
      <c r="G467" s="170" t="s">
        <v>1</v>
      </c>
      <c r="H467" s="78"/>
      <c r="I467" s="208"/>
      <c r="J467" s="208"/>
      <c r="K467" s="208"/>
      <c r="L467" s="208"/>
      <c r="M467" s="208"/>
      <c r="N467" s="208"/>
      <c r="O467" s="208"/>
      <c r="P467" s="208"/>
      <c r="Q467" s="208"/>
      <c r="R467" s="208"/>
      <c r="S467" s="208"/>
      <c r="T467" s="72">
        <f t="shared" si="60"/>
        <v>0</v>
      </c>
      <c r="U467" s="53"/>
      <c r="V467" s="123"/>
      <c r="W467" s="34"/>
      <c r="X467" s="34"/>
    </row>
    <row r="468" spans="2:24" ht="16.8" hidden="1" thickTop="1" thickBot="1" x14ac:dyDescent="0.35">
      <c r="B468" s="5"/>
      <c r="C468" s="207"/>
      <c r="D468" s="202" t="s">
        <v>397</v>
      </c>
      <c r="E468" s="475"/>
      <c r="F468" s="477"/>
      <c r="G468" s="170" t="s">
        <v>1</v>
      </c>
      <c r="H468" s="78"/>
      <c r="I468" s="208"/>
      <c r="J468" s="208"/>
      <c r="K468" s="208"/>
      <c r="L468" s="208"/>
      <c r="M468" s="208"/>
      <c r="N468" s="208"/>
      <c r="O468" s="208"/>
      <c r="P468" s="208"/>
      <c r="Q468" s="208"/>
      <c r="R468" s="208"/>
      <c r="S468" s="208"/>
      <c r="T468" s="72">
        <f t="shared" si="60"/>
        <v>0</v>
      </c>
      <c r="U468" s="53"/>
      <c r="V468" s="123"/>
      <c r="W468" s="34"/>
      <c r="X468" s="34"/>
    </row>
    <row r="469" spans="2:24" ht="16.8" hidden="1" thickTop="1" thickBot="1" x14ac:dyDescent="0.35">
      <c r="B469" s="5"/>
      <c r="C469" s="207"/>
      <c r="D469" s="202" t="s">
        <v>398</v>
      </c>
      <c r="E469" s="475"/>
      <c r="F469" s="477"/>
      <c r="G469" s="170" t="s">
        <v>1</v>
      </c>
      <c r="H469" s="78"/>
      <c r="I469" s="208"/>
      <c r="J469" s="208"/>
      <c r="K469" s="208"/>
      <c r="L469" s="208"/>
      <c r="M469" s="208"/>
      <c r="N469" s="208"/>
      <c r="O469" s="208"/>
      <c r="P469" s="208"/>
      <c r="Q469" s="208"/>
      <c r="R469" s="208"/>
      <c r="S469" s="208"/>
      <c r="T469" s="72">
        <f t="shared" si="60"/>
        <v>0</v>
      </c>
      <c r="U469" s="53"/>
      <c r="V469" s="123"/>
      <c r="W469" s="34"/>
      <c r="X469" s="34"/>
    </row>
    <row r="470" spans="2:24" ht="16.8" hidden="1" thickTop="1" thickBot="1" x14ac:dyDescent="0.35">
      <c r="B470" s="5"/>
      <c r="C470" s="207"/>
      <c r="D470" s="202" t="s">
        <v>399</v>
      </c>
      <c r="E470" s="475"/>
      <c r="F470" s="477"/>
      <c r="G470" s="170" t="s">
        <v>1</v>
      </c>
      <c r="H470" s="78"/>
      <c r="I470" s="208"/>
      <c r="J470" s="208"/>
      <c r="K470" s="208"/>
      <c r="L470" s="208"/>
      <c r="M470" s="208"/>
      <c r="N470" s="208"/>
      <c r="O470" s="208"/>
      <c r="P470" s="208"/>
      <c r="Q470" s="208"/>
      <c r="R470" s="208"/>
      <c r="S470" s="208"/>
      <c r="T470" s="72">
        <f t="shared" si="60"/>
        <v>0</v>
      </c>
      <c r="U470" s="53"/>
      <c r="V470" s="123"/>
      <c r="W470" s="34"/>
      <c r="X470" s="34"/>
    </row>
    <row r="471" spans="2:24" ht="16.8" hidden="1" thickTop="1" thickBot="1" x14ac:dyDescent="0.35">
      <c r="B471" s="5"/>
      <c r="C471" s="207"/>
      <c r="D471" s="202" t="s">
        <v>400</v>
      </c>
      <c r="E471" s="475"/>
      <c r="F471" s="477"/>
      <c r="G471" s="170" t="s">
        <v>1</v>
      </c>
      <c r="H471" s="78"/>
      <c r="I471" s="208"/>
      <c r="J471" s="208"/>
      <c r="K471" s="208"/>
      <c r="L471" s="208"/>
      <c r="M471" s="208"/>
      <c r="N471" s="208"/>
      <c r="O471" s="208"/>
      <c r="P471" s="208"/>
      <c r="Q471" s="208"/>
      <c r="R471" s="208"/>
      <c r="S471" s="208"/>
      <c r="T471" s="72">
        <f t="shared" si="60"/>
        <v>0</v>
      </c>
      <c r="U471" s="53"/>
      <c r="V471" s="123"/>
      <c r="W471" s="34"/>
      <c r="X471" s="34"/>
    </row>
    <row r="472" spans="2:24" ht="16.8" hidden="1" thickTop="1" thickBot="1" x14ac:dyDescent="0.35">
      <c r="B472" s="5"/>
      <c r="C472" s="207"/>
      <c r="D472" s="202" t="s">
        <v>401</v>
      </c>
      <c r="E472" s="475"/>
      <c r="F472" s="477"/>
      <c r="G472" s="170" t="s">
        <v>1</v>
      </c>
      <c r="H472" s="78"/>
      <c r="I472" s="208"/>
      <c r="J472" s="208"/>
      <c r="K472" s="208"/>
      <c r="L472" s="208"/>
      <c r="M472" s="208"/>
      <c r="N472" s="208"/>
      <c r="O472" s="208"/>
      <c r="P472" s="208"/>
      <c r="Q472" s="208"/>
      <c r="R472" s="208"/>
      <c r="S472" s="208"/>
      <c r="T472" s="72">
        <f t="shared" si="60"/>
        <v>0</v>
      </c>
      <c r="U472" s="53"/>
      <c r="V472" s="123"/>
      <c r="W472" s="34"/>
      <c r="X472" s="34"/>
    </row>
    <row r="473" spans="2:24" ht="16.8" hidden="1" thickTop="1" thickBot="1" x14ac:dyDescent="0.35">
      <c r="B473" s="5"/>
      <c r="C473" s="207"/>
      <c r="D473" s="202" t="s">
        <v>402</v>
      </c>
      <c r="E473" s="475"/>
      <c r="F473" s="477"/>
      <c r="G473" s="170" t="s">
        <v>1</v>
      </c>
      <c r="H473" s="78"/>
      <c r="I473" s="208"/>
      <c r="J473" s="208"/>
      <c r="K473" s="208"/>
      <c r="L473" s="208"/>
      <c r="M473" s="208"/>
      <c r="N473" s="208"/>
      <c r="O473" s="208"/>
      <c r="P473" s="208"/>
      <c r="Q473" s="208"/>
      <c r="R473" s="208"/>
      <c r="S473" s="208"/>
      <c r="T473" s="72">
        <f t="shared" si="60"/>
        <v>0</v>
      </c>
      <c r="U473" s="53"/>
      <c r="V473" s="123"/>
      <c r="W473" s="34"/>
      <c r="X473" s="34"/>
    </row>
    <row r="474" spans="2:24" ht="16.8" hidden="1" thickTop="1" thickBot="1" x14ac:dyDescent="0.35">
      <c r="B474" s="5"/>
      <c r="C474" s="207"/>
      <c r="D474" s="202" t="s">
        <v>403</v>
      </c>
      <c r="E474" s="475"/>
      <c r="F474" s="477"/>
      <c r="G474" s="170" t="s">
        <v>1</v>
      </c>
      <c r="H474" s="78"/>
      <c r="I474" s="208"/>
      <c r="J474" s="208"/>
      <c r="K474" s="208"/>
      <c r="L474" s="208"/>
      <c r="M474" s="208"/>
      <c r="N474" s="208"/>
      <c r="O474" s="208"/>
      <c r="P474" s="208"/>
      <c r="Q474" s="208"/>
      <c r="R474" s="208"/>
      <c r="S474" s="208"/>
      <c r="T474" s="72">
        <f t="shared" si="60"/>
        <v>0</v>
      </c>
      <c r="U474" s="53"/>
      <c r="V474" s="123"/>
      <c r="W474" s="34"/>
      <c r="X474" s="34"/>
    </row>
    <row r="475" spans="2:24" ht="16.8" hidden="1" thickTop="1" thickBot="1" x14ac:dyDescent="0.35">
      <c r="B475" s="5"/>
      <c r="C475" s="207"/>
      <c r="D475" s="202" t="s">
        <v>404</v>
      </c>
      <c r="E475" s="475"/>
      <c r="F475" s="477"/>
      <c r="G475" s="170" t="s">
        <v>1</v>
      </c>
      <c r="H475" s="78"/>
      <c r="I475" s="208"/>
      <c r="J475" s="208"/>
      <c r="K475" s="208"/>
      <c r="L475" s="208"/>
      <c r="M475" s="208"/>
      <c r="N475" s="208"/>
      <c r="O475" s="208"/>
      <c r="P475" s="208"/>
      <c r="Q475" s="208"/>
      <c r="R475" s="208"/>
      <c r="S475" s="208"/>
      <c r="T475" s="72">
        <f t="shared" si="60"/>
        <v>0</v>
      </c>
      <c r="U475" s="53"/>
      <c r="V475" s="123"/>
      <c r="W475" s="34"/>
      <c r="X475" s="34"/>
    </row>
    <row r="476" spans="2:24" ht="16.8" hidden="1" thickTop="1" thickBot="1" x14ac:dyDescent="0.35">
      <c r="B476" s="5"/>
      <c r="C476" s="207"/>
      <c r="D476" s="202" t="s">
        <v>405</v>
      </c>
      <c r="E476" s="475"/>
      <c r="F476" s="477"/>
      <c r="G476" s="170" t="s">
        <v>1</v>
      </c>
      <c r="H476" s="78"/>
      <c r="I476" s="208"/>
      <c r="J476" s="208"/>
      <c r="K476" s="208"/>
      <c r="L476" s="208"/>
      <c r="M476" s="208"/>
      <c r="N476" s="208"/>
      <c r="O476" s="208"/>
      <c r="P476" s="208"/>
      <c r="Q476" s="208"/>
      <c r="R476" s="208"/>
      <c r="S476" s="208"/>
      <c r="T476" s="72">
        <f t="shared" si="60"/>
        <v>0</v>
      </c>
      <c r="U476" s="53"/>
      <c r="V476" s="123"/>
      <c r="W476" s="34"/>
      <c r="X476" s="34"/>
    </row>
    <row r="477" spans="2:24" ht="16.8" hidden="1" thickTop="1" thickBot="1" x14ac:dyDescent="0.35">
      <c r="B477" s="5"/>
      <c r="C477" s="207"/>
      <c r="D477" s="202" t="s">
        <v>406</v>
      </c>
      <c r="E477" s="475"/>
      <c r="F477" s="477"/>
      <c r="G477" s="170" t="s">
        <v>1</v>
      </c>
      <c r="H477" s="78"/>
      <c r="I477" s="208"/>
      <c r="J477" s="208"/>
      <c r="K477" s="208"/>
      <c r="L477" s="208"/>
      <c r="M477" s="208"/>
      <c r="N477" s="208"/>
      <c r="O477" s="208"/>
      <c r="P477" s="208"/>
      <c r="Q477" s="208"/>
      <c r="R477" s="208"/>
      <c r="S477" s="208"/>
      <c r="T477" s="72">
        <f t="shared" si="60"/>
        <v>0</v>
      </c>
      <c r="U477" s="53"/>
      <c r="V477" s="123"/>
      <c r="W477" s="34"/>
      <c r="X477" s="34"/>
    </row>
    <row r="478" spans="2:24" ht="16.8" hidden="1" thickTop="1" thickBot="1" x14ac:dyDescent="0.35">
      <c r="B478" s="5"/>
      <c r="C478" s="207"/>
      <c r="D478" s="202" t="s">
        <v>407</v>
      </c>
      <c r="E478" s="475"/>
      <c r="F478" s="477"/>
      <c r="G478" s="170" t="s">
        <v>1</v>
      </c>
      <c r="H478" s="78"/>
      <c r="I478" s="208"/>
      <c r="J478" s="208"/>
      <c r="K478" s="208"/>
      <c r="L478" s="208"/>
      <c r="M478" s="208"/>
      <c r="N478" s="208"/>
      <c r="O478" s="208"/>
      <c r="P478" s="208"/>
      <c r="Q478" s="208"/>
      <c r="R478" s="208"/>
      <c r="S478" s="208"/>
      <c r="T478" s="72">
        <f t="shared" si="60"/>
        <v>0</v>
      </c>
      <c r="U478" s="53"/>
      <c r="V478" s="123"/>
      <c r="W478" s="34"/>
      <c r="X478" s="34"/>
    </row>
    <row r="479" spans="2:24" ht="16.8" hidden="1" thickTop="1" thickBot="1" x14ac:dyDescent="0.35">
      <c r="B479" s="5"/>
      <c r="C479" s="207"/>
      <c r="D479" s="202" t="s">
        <v>408</v>
      </c>
      <c r="E479" s="475"/>
      <c r="F479" s="477"/>
      <c r="G479" s="170" t="s">
        <v>1</v>
      </c>
      <c r="H479" s="78"/>
      <c r="I479" s="208"/>
      <c r="J479" s="208"/>
      <c r="K479" s="208"/>
      <c r="L479" s="208"/>
      <c r="M479" s="208"/>
      <c r="N479" s="208"/>
      <c r="O479" s="208"/>
      <c r="P479" s="208"/>
      <c r="Q479" s="208"/>
      <c r="R479" s="208"/>
      <c r="S479" s="208"/>
      <c r="T479" s="72">
        <f t="shared" si="60"/>
        <v>0</v>
      </c>
      <c r="U479" s="53"/>
      <c r="V479" s="123"/>
      <c r="W479" s="34"/>
      <c r="X479" s="34"/>
    </row>
    <row r="480" spans="2:24" ht="16.8" hidden="1" thickTop="1" thickBot="1" x14ac:dyDescent="0.35">
      <c r="B480" s="5"/>
      <c r="C480" s="207"/>
      <c r="D480" s="202" t="s">
        <v>409</v>
      </c>
      <c r="E480" s="475"/>
      <c r="F480" s="477"/>
      <c r="G480" s="170" t="s">
        <v>1</v>
      </c>
      <c r="H480" s="78"/>
      <c r="I480" s="208"/>
      <c r="J480" s="208"/>
      <c r="K480" s="208"/>
      <c r="L480" s="208"/>
      <c r="M480" s="208"/>
      <c r="N480" s="208"/>
      <c r="O480" s="208"/>
      <c r="P480" s="208"/>
      <c r="Q480" s="208"/>
      <c r="R480" s="208"/>
      <c r="S480" s="208"/>
      <c r="T480" s="72">
        <f t="shared" si="60"/>
        <v>0</v>
      </c>
      <c r="U480" s="53"/>
      <c r="V480" s="123"/>
      <c r="W480" s="34"/>
      <c r="X480" s="34"/>
    </row>
    <row r="481" spans="2:24" ht="16.8" hidden="1" thickTop="1" thickBot="1" x14ac:dyDescent="0.35">
      <c r="B481" s="5"/>
      <c r="C481" s="207"/>
      <c r="D481" s="202" t="s">
        <v>410</v>
      </c>
      <c r="E481" s="475"/>
      <c r="F481" s="477"/>
      <c r="G481" s="170" t="s">
        <v>1</v>
      </c>
      <c r="H481" s="78"/>
      <c r="I481" s="208"/>
      <c r="J481" s="208"/>
      <c r="K481" s="208"/>
      <c r="L481" s="208"/>
      <c r="M481" s="208"/>
      <c r="N481" s="208"/>
      <c r="O481" s="208"/>
      <c r="P481" s="208"/>
      <c r="Q481" s="208"/>
      <c r="R481" s="208"/>
      <c r="S481" s="208"/>
      <c r="T481" s="72">
        <f t="shared" si="60"/>
        <v>0</v>
      </c>
      <c r="U481" s="53"/>
      <c r="V481" s="123"/>
      <c r="W481" s="34"/>
      <c r="X481" s="34"/>
    </row>
    <row r="482" spans="2:24" ht="16.8" hidden="1" thickTop="1" thickBot="1" x14ac:dyDescent="0.35">
      <c r="B482" s="5"/>
      <c r="C482" s="207"/>
      <c r="D482" s="202" t="s">
        <v>411</v>
      </c>
      <c r="E482" s="475"/>
      <c r="F482" s="477"/>
      <c r="G482" s="170" t="s">
        <v>1</v>
      </c>
      <c r="H482" s="78"/>
      <c r="I482" s="208"/>
      <c r="J482" s="208"/>
      <c r="K482" s="208"/>
      <c r="L482" s="208"/>
      <c r="M482" s="208"/>
      <c r="N482" s="208"/>
      <c r="O482" s="208"/>
      <c r="P482" s="208"/>
      <c r="Q482" s="208"/>
      <c r="R482" s="208"/>
      <c r="S482" s="208"/>
      <c r="T482" s="72">
        <f t="shared" si="60"/>
        <v>0</v>
      </c>
      <c r="U482" s="53"/>
      <c r="V482" s="123"/>
      <c r="W482" s="34"/>
      <c r="X482" s="34"/>
    </row>
    <row r="483" spans="2:24" ht="16.8" hidden="1" thickTop="1" thickBot="1" x14ac:dyDescent="0.35">
      <c r="B483" s="5"/>
      <c r="C483" s="207"/>
      <c r="D483" s="202" t="s">
        <v>412</v>
      </c>
      <c r="E483" s="475"/>
      <c r="F483" s="477"/>
      <c r="G483" s="170" t="s">
        <v>1</v>
      </c>
      <c r="H483" s="78"/>
      <c r="I483" s="208"/>
      <c r="J483" s="208"/>
      <c r="K483" s="208"/>
      <c r="L483" s="208"/>
      <c r="M483" s="208"/>
      <c r="N483" s="208"/>
      <c r="O483" s="208"/>
      <c r="P483" s="208"/>
      <c r="Q483" s="208"/>
      <c r="R483" s="208"/>
      <c r="S483" s="208"/>
      <c r="T483" s="72">
        <f t="shared" si="60"/>
        <v>0</v>
      </c>
      <c r="U483" s="53"/>
      <c r="V483" s="123"/>
      <c r="W483" s="34"/>
      <c r="X483" s="34"/>
    </row>
    <row r="484" spans="2:24" ht="16.8" thickTop="1" thickBot="1" x14ac:dyDescent="0.35">
      <c r="B484" s="5"/>
      <c r="C484" s="209" t="s">
        <v>173</v>
      </c>
      <c r="D484" s="468" t="s">
        <v>170</v>
      </c>
      <c r="E484" s="469"/>
      <c r="F484" s="470"/>
      <c r="G484" s="170" t="s">
        <v>1</v>
      </c>
      <c r="H484" s="78"/>
      <c r="I484" s="208"/>
      <c r="J484" s="208"/>
      <c r="K484" s="208"/>
      <c r="L484" s="208"/>
      <c r="M484" s="208"/>
      <c r="N484" s="208"/>
      <c r="O484" s="208"/>
      <c r="P484" s="208"/>
      <c r="Q484" s="208"/>
      <c r="R484" s="208"/>
      <c r="S484" s="208"/>
      <c r="T484" s="72">
        <f t="shared" si="52"/>
        <v>0</v>
      </c>
      <c r="U484" s="53"/>
      <c r="V484" s="123"/>
      <c r="W484" s="34"/>
      <c r="X484" s="34"/>
    </row>
    <row r="485" spans="2:24" ht="16.8" thickTop="1" thickBot="1" x14ac:dyDescent="0.35">
      <c r="B485" s="5"/>
      <c r="C485" s="209" t="s">
        <v>174</v>
      </c>
      <c r="D485" s="468" t="s">
        <v>171</v>
      </c>
      <c r="E485" s="469"/>
      <c r="F485" s="470"/>
      <c r="G485" s="170" t="s">
        <v>1</v>
      </c>
      <c r="H485" s="78"/>
      <c r="I485" s="208"/>
      <c r="J485" s="208"/>
      <c r="K485" s="208"/>
      <c r="L485" s="208"/>
      <c r="M485" s="208"/>
      <c r="N485" s="208"/>
      <c r="O485" s="208"/>
      <c r="P485" s="208"/>
      <c r="Q485" s="208"/>
      <c r="R485" s="208"/>
      <c r="S485" s="208"/>
      <c r="T485" s="72">
        <f t="shared" si="52"/>
        <v>0</v>
      </c>
      <c r="U485" s="53"/>
      <c r="V485" s="123"/>
      <c r="W485" s="34"/>
      <c r="X485" s="34"/>
    </row>
    <row r="486" spans="2:24" ht="16.8" thickTop="1" thickBot="1" x14ac:dyDescent="0.35">
      <c r="B486" s="5"/>
      <c r="C486" s="209" t="s">
        <v>175</v>
      </c>
      <c r="D486" s="468" t="s">
        <v>200</v>
      </c>
      <c r="E486" s="469"/>
      <c r="F486" s="470"/>
      <c r="G486" s="170" t="s">
        <v>1</v>
      </c>
      <c r="H486" s="296">
        <f>SUM(H487:H490)</f>
        <v>0</v>
      </c>
      <c r="I486" s="296">
        <f t="shared" ref="I486:T486" si="61">SUM(I487:I490)</f>
        <v>0</v>
      </c>
      <c r="J486" s="296">
        <f t="shared" si="61"/>
        <v>0</v>
      </c>
      <c r="K486" s="296">
        <f t="shared" si="61"/>
        <v>0</v>
      </c>
      <c r="L486" s="296">
        <f t="shared" si="61"/>
        <v>0</v>
      </c>
      <c r="M486" s="296">
        <f t="shared" si="61"/>
        <v>0</v>
      </c>
      <c r="N486" s="296">
        <f t="shared" si="61"/>
        <v>0</v>
      </c>
      <c r="O486" s="296">
        <f t="shared" si="61"/>
        <v>0</v>
      </c>
      <c r="P486" s="296">
        <f t="shared" si="61"/>
        <v>0</v>
      </c>
      <c r="Q486" s="296">
        <f t="shared" si="61"/>
        <v>0</v>
      </c>
      <c r="R486" s="296">
        <f t="shared" si="61"/>
        <v>0</v>
      </c>
      <c r="S486" s="296">
        <f t="shared" si="61"/>
        <v>0</v>
      </c>
      <c r="T486" s="297">
        <f t="shared" si="61"/>
        <v>0</v>
      </c>
      <c r="U486" s="53"/>
      <c r="V486" s="123"/>
      <c r="W486" s="34"/>
      <c r="X486" s="34"/>
    </row>
    <row r="487" spans="2:24" ht="16.8" thickTop="1" thickBot="1" x14ac:dyDescent="0.35">
      <c r="B487" s="5"/>
      <c r="C487" s="207"/>
      <c r="D487" s="202" t="s">
        <v>176</v>
      </c>
      <c r="E487" s="468" t="s">
        <v>167</v>
      </c>
      <c r="F487" s="470"/>
      <c r="G487" s="170" t="s">
        <v>1</v>
      </c>
      <c r="H487" s="78"/>
      <c r="I487" s="208"/>
      <c r="J487" s="208"/>
      <c r="K487" s="208"/>
      <c r="L487" s="208"/>
      <c r="M487" s="208"/>
      <c r="N487" s="208"/>
      <c r="O487" s="208"/>
      <c r="P487" s="208"/>
      <c r="Q487" s="208"/>
      <c r="R487" s="208"/>
      <c r="S487" s="208"/>
      <c r="T487" s="72">
        <f>SUM(H487:S487)</f>
        <v>0</v>
      </c>
      <c r="U487" s="53"/>
      <c r="V487" s="123"/>
      <c r="W487" s="34"/>
      <c r="X487" s="34"/>
    </row>
    <row r="488" spans="2:24" ht="16.8" thickTop="1" thickBot="1" x14ac:dyDescent="0.35">
      <c r="B488" s="5"/>
      <c r="C488" s="207"/>
      <c r="D488" s="202" t="s">
        <v>177</v>
      </c>
      <c r="E488" s="468" t="s">
        <v>168</v>
      </c>
      <c r="F488" s="470"/>
      <c r="G488" s="170" t="s">
        <v>1</v>
      </c>
      <c r="H488" s="78"/>
      <c r="I488" s="208"/>
      <c r="J488" s="208"/>
      <c r="K488" s="208"/>
      <c r="L488" s="208"/>
      <c r="M488" s="208"/>
      <c r="N488" s="208"/>
      <c r="O488" s="208"/>
      <c r="P488" s="208"/>
      <c r="Q488" s="208"/>
      <c r="R488" s="208"/>
      <c r="S488" s="208"/>
      <c r="T488" s="72">
        <f t="shared" ref="T488:T490" si="62">SUM(H488:S488)</f>
        <v>0</v>
      </c>
      <c r="U488" s="53"/>
      <c r="V488" s="123"/>
      <c r="W488" s="34"/>
      <c r="X488" s="34"/>
    </row>
    <row r="489" spans="2:24" ht="16.8" thickTop="1" thickBot="1" x14ac:dyDescent="0.35">
      <c r="B489" s="5"/>
      <c r="C489" s="207"/>
      <c r="D489" s="202" t="s">
        <v>178</v>
      </c>
      <c r="E489" s="468" t="s">
        <v>169</v>
      </c>
      <c r="F489" s="470"/>
      <c r="G489" s="170" t="s">
        <v>1</v>
      </c>
      <c r="H489" s="78"/>
      <c r="I489" s="208"/>
      <c r="J489" s="208"/>
      <c r="K489" s="208"/>
      <c r="L489" s="208"/>
      <c r="M489" s="208"/>
      <c r="N489" s="208"/>
      <c r="O489" s="208"/>
      <c r="P489" s="208"/>
      <c r="Q489" s="208"/>
      <c r="R489" s="208"/>
      <c r="S489" s="208"/>
      <c r="T489" s="72">
        <f t="shared" si="62"/>
        <v>0</v>
      </c>
      <c r="U489" s="53"/>
      <c r="V489" s="123"/>
      <c r="W489" s="34"/>
      <c r="X489" s="34"/>
    </row>
    <row r="490" spans="2:24" ht="16.8" thickTop="1" thickBot="1" x14ac:dyDescent="0.35">
      <c r="B490" s="5"/>
      <c r="C490" s="207"/>
      <c r="D490" s="202" t="s">
        <v>179</v>
      </c>
      <c r="E490" s="468" t="s">
        <v>198</v>
      </c>
      <c r="F490" s="470"/>
      <c r="G490" s="170" t="s">
        <v>1</v>
      </c>
      <c r="H490" s="78"/>
      <c r="I490" s="208"/>
      <c r="J490" s="208"/>
      <c r="K490" s="208"/>
      <c r="L490" s="208"/>
      <c r="M490" s="208"/>
      <c r="N490" s="208"/>
      <c r="O490" s="208"/>
      <c r="P490" s="208"/>
      <c r="Q490" s="208"/>
      <c r="R490" s="208"/>
      <c r="S490" s="208"/>
      <c r="T490" s="72">
        <f t="shared" si="62"/>
        <v>0</v>
      </c>
      <c r="U490" s="53"/>
      <c r="V490" s="123"/>
      <c r="W490" s="34"/>
      <c r="X490" s="34"/>
    </row>
    <row r="491" spans="2:24" ht="19.2" thickTop="1" thickBot="1" x14ac:dyDescent="0.35">
      <c r="B491" s="5"/>
      <c r="C491" s="162" t="s">
        <v>96</v>
      </c>
      <c r="D491" s="204"/>
      <c r="E491" s="201"/>
      <c r="F491" s="201"/>
      <c r="G491" s="172" t="s">
        <v>97</v>
      </c>
      <c r="H491" s="130">
        <v>0</v>
      </c>
      <c r="I491" s="68">
        <v>0</v>
      </c>
      <c r="J491" s="68">
        <v>0</v>
      </c>
      <c r="K491" s="68">
        <v>0</v>
      </c>
      <c r="L491" s="68">
        <v>0</v>
      </c>
      <c r="M491" s="68">
        <v>0</v>
      </c>
      <c r="N491" s="68">
        <v>0</v>
      </c>
      <c r="O491" s="68">
        <v>0</v>
      </c>
      <c r="P491" s="68">
        <v>0</v>
      </c>
      <c r="Q491" s="68">
        <v>0</v>
      </c>
      <c r="R491" s="68">
        <v>0</v>
      </c>
      <c r="S491" s="68">
        <v>0</v>
      </c>
      <c r="T491" s="72">
        <v>0</v>
      </c>
      <c r="U491" s="5"/>
    </row>
    <row r="492" spans="2:24" ht="16.8" thickTop="1" thickBot="1" x14ac:dyDescent="0.35">
      <c r="B492" s="5"/>
      <c r="C492" s="455" t="s">
        <v>109</v>
      </c>
      <c r="D492" s="473"/>
      <c r="E492" s="473"/>
      <c r="F492" s="474"/>
      <c r="G492" s="165" t="s">
        <v>1</v>
      </c>
      <c r="H492" s="131">
        <v>0</v>
      </c>
      <c r="I492" s="28">
        <v>0</v>
      </c>
      <c r="J492" s="28">
        <v>0</v>
      </c>
      <c r="K492" s="28">
        <v>0</v>
      </c>
      <c r="L492" s="28">
        <v>0</v>
      </c>
      <c r="M492" s="28">
        <v>0</v>
      </c>
      <c r="N492" s="28">
        <v>0</v>
      </c>
      <c r="O492" s="28">
        <v>0</v>
      </c>
      <c r="P492" s="28">
        <v>0</v>
      </c>
      <c r="Q492" s="28">
        <v>0</v>
      </c>
      <c r="R492" s="28">
        <v>0</v>
      </c>
      <c r="S492" s="28">
        <v>0</v>
      </c>
      <c r="T492" s="64">
        <v>0</v>
      </c>
      <c r="U492" s="53"/>
    </row>
    <row r="493" spans="2:24" ht="16.8" thickTop="1" thickBot="1" x14ac:dyDescent="0.35">
      <c r="B493" s="5"/>
      <c r="C493" s="9"/>
      <c r="D493" s="205"/>
      <c r="E493" s="9"/>
      <c r="F493" s="9"/>
      <c r="G493" s="10"/>
      <c r="H493" s="132"/>
      <c r="I493" s="11"/>
      <c r="J493" s="11"/>
      <c r="K493" s="11"/>
      <c r="L493" s="11"/>
      <c r="M493" s="11"/>
      <c r="N493" s="11"/>
      <c r="O493" s="11"/>
      <c r="P493" s="11"/>
      <c r="Q493" s="11"/>
      <c r="R493" s="11"/>
      <c r="S493" s="11"/>
      <c r="T493" s="11"/>
      <c r="U493" s="5"/>
    </row>
    <row r="494" spans="2:24" ht="32.4" thickTop="1" thickBot="1" x14ac:dyDescent="0.35">
      <c r="B494" s="5"/>
      <c r="C494" s="405" t="s">
        <v>122</v>
      </c>
      <c r="D494" s="467"/>
      <c r="E494" s="467"/>
      <c r="F494" s="467"/>
      <c r="G494" s="406"/>
      <c r="H494" s="70" t="s">
        <v>58</v>
      </c>
      <c r="I494" s="70" t="s">
        <v>59</v>
      </c>
      <c r="J494" s="70" t="s">
        <v>60</v>
      </c>
      <c r="K494" s="70" t="s">
        <v>61</v>
      </c>
      <c r="L494" s="70" t="s">
        <v>62</v>
      </c>
      <c r="M494" s="70" t="s">
        <v>63</v>
      </c>
      <c r="N494" s="70" t="s">
        <v>64</v>
      </c>
      <c r="O494" s="70" t="s">
        <v>65</v>
      </c>
      <c r="P494" s="70" t="s">
        <v>66</v>
      </c>
      <c r="Q494" s="70" t="s">
        <v>67</v>
      </c>
      <c r="R494" s="70" t="s">
        <v>68</v>
      </c>
      <c r="S494" s="70" t="s">
        <v>69</v>
      </c>
      <c r="T494" s="71" t="s">
        <v>82</v>
      </c>
      <c r="U494" s="5"/>
      <c r="V494" s="113"/>
      <c r="W494" s="113"/>
    </row>
    <row r="495" spans="2:24" ht="16.8" thickTop="1" thickBot="1" x14ac:dyDescent="0.35">
      <c r="B495" s="5"/>
      <c r="C495" s="442" t="s">
        <v>100</v>
      </c>
      <c r="D495" s="461"/>
      <c r="E495" s="461"/>
      <c r="F495" s="462"/>
      <c r="G495" s="161" t="s">
        <v>1</v>
      </c>
      <c r="H495" s="130">
        <f>SUM(H496,H497,H498,H499,H500,H501,H502,H503,H504,H505,H506,H507,H508,H509,H510)</f>
        <v>0</v>
      </c>
      <c r="I495" s="130">
        <f t="shared" ref="I495:T495" si="63">SUM(I496,I497,I498,I499,I500,I501,I502,I503,I504,I505,I506,I507,I508,I509,I510)</f>
        <v>0</v>
      </c>
      <c r="J495" s="130">
        <f t="shared" si="63"/>
        <v>0</v>
      </c>
      <c r="K495" s="130">
        <f t="shared" si="63"/>
        <v>0</v>
      </c>
      <c r="L495" s="130">
        <f t="shared" si="63"/>
        <v>0</v>
      </c>
      <c r="M495" s="130">
        <f t="shared" si="63"/>
        <v>0</v>
      </c>
      <c r="N495" s="130">
        <f t="shared" si="63"/>
        <v>0</v>
      </c>
      <c r="O495" s="130">
        <f t="shared" si="63"/>
        <v>0</v>
      </c>
      <c r="P495" s="130">
        <f t="shared" si="63"/>
        <v>0</v>
      </c>
      <c r="Q495" s="130">
        <f t="shared" si="63"/>
        <v>0</v>
      </c>
      <c r="R495" s="130">
        <f t="shared" si="63"/>
        <v>0</v>
      </c>
      <c r="S495" s="130">
        <f t="shared" si="63"/>
        <v>0</v>
      </c>
      <c r="T495" s="298">
        <f t="shared" si="63"/>
        <v>0</v>
      </c>
      <c r="U495" s="120"/>
      <c r="V495" s="115"/>
      <c r="W495" s="115"/>
      <c r="X495" s="117"/>
    </row>
    <row r="496" spans="2:24" ht="16.8" thickTop="1" thickBot="1" x14ac:dyDescent="0.35">
      <c r="B496" s="5"/>
      <c r="C496" s="171" t="s">
        <v>180</v>
      </c>
      <c r="D496" s="475"/>
      <c r="E496" s="476"/>
      <c r="F496" s="477"/>
      <c r="G496" s="161" t="s">
        <v>1</v>
      </c>
      <c r="H496" s="78"/>
      <c r="I496" s="78"/>
      <c r="J496" s="78"/>
      <c r="K496" s="78"/>
      <c r="L496" s="78"/>
      <c r="M496" s="78"/>
      <c r="N496" s="78"/>
      <c r="O496" s="78"/>
      <c r="P496" s="78"/>
      <c r="Q496" s="78"/>
      <c r="R496" s="78"/>
      <c r="S496" s="78"/>
      <c r="T496" s="298">
        <f t="shared" ref="T496:T514" si="64">SUM(H496:S496)</f>
        <v>0</v>
      </c>
      <c r="U496" s="114"/>
    </row>
    <row r="497" spans="2:21" ht="16.8" thickTop="1" thickBot="1" x14ac:dyDescent="0.35">
      <c r="B497" s="5"/>
      <c r="C497" s="171" t="s">
        <v>181</v>
      </c>
      <c r="D497" s="475"/>
      <c r="E497" s="476"/>
      <c r="F497" s="477"/>
      <c r="G497" s="161" t="s">
        <v>1</v>
      </c>
      <c r="H497" s="78"/>
      <c r="I497" s="78"/>
      <c r="J497" s="78"/>
      <c r="K497" s="78"/>
      <c r="L497" s="78"/>
      <c r="M497" s="78"/>
      <c r="N497" s="78"/>
      <c r="O497" s="78"/>
      <c r="P497" s="78"/>
      <c r="Q497" s="78"/>
      <c r="R497" s="78"/>
      <c r="S497" s="78"/>
      <c r="T497" s="298">
        <f t="shared" si="64"/>
        <v>0</v>
      </c>
      <c r="U497" s="114"/>
    </row>
    <row r="498" spans="2:21" ht="16.8" thickTop="1" thickBot="1" x14ac:dyDescent="0.35">
      <c r="B498" s="5"/>
      <c r="C498" s="171" t="s">
        <v>182</v>
      </c>
      <c r="D498" s="475"/>
      <c r="E498" s="476"/>
      <c r="F498" s="477"/>
      <c r="G498" s="161" t="s">
        <v>1</v>
      </c>
      <c r="H498" s="78"/>
      <c r="I498" s="78"/>
      <c r="J498" s="78"/>
      <c r="K498" s="78"/>
      <c r="L498" s="78"/>
      <c r="M498" s="78"/>
      <c r="N498" s="78"/>
      <c r="O498" s="78"/>
      <c r="P498" s="78"/>
      <c r="Q498" s="78"/>
      <c r="R498" s="78"/>
      <c r="S498" s="78"/>
      <c r="T498" s="298">
        <f t="shared" si="64"/>
        <v>0</v>
      </c>
      <c r="U498" s="114"/>
    </row>
    <row r="499" spans="2:21" ht="16.8" thickTop="1" thickBot="1" x14ac:dyDescent="0.35">
      <c r="B499" s="5"/>
      <c r="C499" s="211" t="s">
        <v>110</v>
      </c>
      <c r="D499" s="463"/>
      <c r="E499" s="464"/>
      <c r="F499" s="465"/>
      <c r="G499" s="161" t="s">
        <v>1</v>
      </c>
      <c r="H499" s="78"/>
      <c r="I499" s="78"/>
      <c r="J499" s="78"/>
      <c r="K499" s="78"/>
      <c r="L499" s="78"/>
      <c r="M499" s="78"/>
      <c r="N499" s="78"/>
      <c r="O499" s="78"/>
      <c r="P499" s="78"/>
      <c r="Q499" s="78"/>
      <c r="R499" s="78"/>
      <c r="S499" s="78"/>
      <c r="T499" s="298">
        <f t="shared" si="64"/>
        <v>0</v>
      </c>
      <c r="U499" s="5"/>
    </row>
    <row r="500" spans="2:21" ht="16.8" thickTop="1" thickBot="1" x14ac:dyDescent="0.35">
      <c r="B500" s="5"/>
      <c r="C500" s="211" t="s">
        <v>111</v>
      </c>
      <c r="D500" s="463"/>
      <c r="E500" s="464"/>
      <c r="F500" s="465"/>
      <c r="G500" s="161" t="s">
        <v>1</v>
      </c>
      <c r="H500" s="78"/>
      <c r="I500" s="78"/>
      <c r="J500" s="78"/>
      <c r="K500" s="78"/>
      <c r="L500" s="78"/>
      <c r="M500" s="78"/>
      <c r="N500" s="78"/>
      <c r="O500" s="78"/>
      <c r="P500" s="78"/>
      <c r="Q500" s="78"/>
      <c r="R500" s="78"/>
      <c r="S500" s="78"/>
      <c r="T500" s="298">
        <f t="shared" si="64"/>
        <v>0</v>
      </c>
      <c r="U500" s="5"/>
    </row>
    <row r="501" spans="2:21" ht="16.8" hidden="1" thickTop="1" thickBot="1" x14ac:dyDescent="0.35">
      <c r="B501" s="5"/>
      <c r="C501" s="211" t="s">
        <v>112</v>
      </c>
      <c r="D501" s="463"/>
      <c r="E501" s="464"/>
      <c r="F501" s="465"/>
      <c r="G501" s="161" t="s">
        <v>1</v>
      </c>
      <c r="H501" s="78"/>
      <c r="I501" s="78"/>
      <c r="J501" s="78"/>
      <c r="K501" s="78"/>
      <c r="L501" s="78"/>
      <c r="M501" s="78"/>
      <c r="N501" s="78"/>
      <c r="O501" s="78"/>
      <c r="P501" s="78"/>
      <c r="Q501" s="78"/>
      <c r="R501" s="78"/>
      <c r="S501" s="78"/>
      <c r="T501" s="298">
        <f t="shared" si="64"/>
        <v>0</v>
      </c>
      <c r="U501" s="5"/>
    </row>
    <row r="502" spans="2:21" ht="16.8" hidden="1" thickTop="1" thickBot="1" x14ac:dyDescent="0.35">
      <c r="B502" s="5"/>
      <c r="C502" s="211" t="s">
        <v>113</v>
      </c>
      <c r="D502" s="463"/>
      <c r="E502" s="464"/>
      <c r="F502" s="465"/>
      <c r="G502" s="161" t="s">
        <v>1</v>
      </c>
      <c r="H502" s="78"/>
      <c r="I502" s="78"/>
      <c r="J502" s="78"/>
      <c r="K502" s="78"/>
      <c r="L502" s="78"/>
      <c r="M502" s="78"/>
      <c r="N502" s="78"/>
      <c r="O502" s="78"/>
      <c r="P502" s="78"/>
      <c r="Q502" s="78"/>
      <c r="R502" s="78"/>
      <c r="S502" s="78"/>
      <c r="T502" s="298">
        <f t="shared" si="64"/>
        <v>0</v>
      </c>
      <c r="U502" s="5"/>
    </row>
    <row r="503" spans="2:21" ht="16.8" hidden="1" thickTop="1" thickBot="1" x14ac:dyDescent="0.35">
      <c r="B503" s="5"/>
      <c r="C503" s="211" t="s">
        <v>114</v>
      </c>
      <c r="D503" s="463"/>
      <c r="E503" s="443"/>
      <c r="F503" s="444"/>
      <c r="G503" s="161" t="s">
        <v>1</v>
      </c>
      <c r="H503" s="78"/>
      <c r="I503" s="78"/>
      <c r="J503" s="78"/>
      <c r="K503" s="78"/>
      <c r="L503" s="78"/>
      <c r="M503" s="78"/>
      <c r="N503" s="78"/>
      <c r="O503" s="78"/>
      <c r="P503" s="78"/>
      <c r="Q503" s="78"/>
      <c r="R503" s="78"/>
      <c r="S503" s="78"/>
      <c r="T503" s="298">
        <f t="shared" si="64"/>
        <v>0</v>
      </c>
      <c r="U503" s="5"/>
    </row>
    <row r="504" spans="2:21" ht="16.8" hidden="1" thickTop="1" thickBot="1" x14ac:dyDescent="0.35">
      <c r="B504" s="5"/>
      <c r="C504" s="211" t="s">
        <v>115</v>
      </c>
      <c r="D504" s="463"/>
      <c r="E504" s="443"/>
      <c r="F504" s="444"/>
      <c r="G504" s="161" t="s">
        <v>1</v>
      </c>
      <c r="H504" s="78"/>
      <c r="I504" s="78"/>
      <c r="J504" s="78"/>
      <c r="K504" s="78"/>
      <c r="L504" s="78"/>
      <c r="M504" s="78"/>
      <c r="N504" s="78"/>
      <c r="O504" s="78"/>
      <c r="P504" s="78"/>
      <c r="Q504" s="78"/>
      <c r="R504" s="78"/>
      <c r="S504" s="78"/>
      <c r="T504" s="298">
        <f t="shared" si="64"/>
        <v>0</v>
      </c>
      <c r="U504" s="5"/>
    </row>
    <row r="505" spans="2:21" ht="16.8" hidden="1" thickTop="1" thickBot="1" x14ac:dyDescent="0.35">
      <c r="B505" s="5"/>
      <c r="C505" s="211" t="s">
        <v>116</v>
      </c>
      <c r="D505" s="463"/>
      <c r="E505" s="443"/>
      <c r="F505" s="444"/>
      <c r="G505" s="161" t="s">
        <v>1</v>
      </c>
      <c r="H505" s="78"/>
      <c r="I505" s="78"/>
      <c r="J505" s="78"/>
      <c r="K505" s="78"/>
      <c r="L505" s="78"/>
      <c r="M505" s="78"/>
      <c r="N505" s="78"/>
      <c r="O505" s="78"/>
      <c r="P505" s="78"/>
      <c r="Q505" s="78"/>
      <c r="R505" s="78"/>
      <c r="S505" s="78"/>
      <c r="T505" s="298">
        <f t="shared" si="64"/>
        <v>0</v>
      </c>
      <c r="U505" s="5"/>
    </row>
    <row r="506" spans="2:21" ht="16.8" hidden="1" thickTop="1" thickBot="1" x14ac:dyDescent="0.35">
      <c r="B506" s="5"/>
      <c r="C506" s="211" t="s">
        <v>117</v>
      </c>
      <c r="D506" s="463"/>
      <c r="E506" s="443"/>
      <c r="F506" s="444"/>
      <c r="G506" s="161" t="s">
        <v>1</v>
      </c>
      <c r="H506" s="78"/>
      <c r="I506" s="78"/>
      <c r="J506" s="78"/>
      <c r="K506" s="78"/>
      <c r="L506" s="78"/>
      <c r="M506" s="78"/>
      <c r="N506" s="78"/>
      <c r="O506" s="78"/>
      <c r="P506" s="78"/>
      <c r="Q506" s="78"/>
      <c r="R506" s="78"/>
      <c r="S506" s="78"/>
      <c r="T506" s="298">
        <f t="shared" si="64"/>
        <v>0</v>
      </c>
      <c r="U506" s="5"/>
    </row>
    <row r="507" spans="2:21" ht="16.8" hidden="1" thickTop="1" thickBot="1" x14ac:dyDescent="0.35">
      <c r="B507" s="5"/>
      <c r="C507" s="211" t="s">
        <v>118</v>
      </c>
      <c r="D507" s="463"/>
      <c r="E507" s="443"/>
      <c r="F507" s="444"/>
      <c r="G507" s="161" t="s">
        <v>1</v>
      </c>
      <c r="H507" s="78"/>
      <c r="I507" s="78"/>
      <c r="J507" s="78"/>
      <c r="K507" s="78"/>
      <c r="L507" s="78"/>
      <c r="M507" s="78"/>
      <c r="N507" s="78"/>
      <c r="O507" s="78"/>
      <c r="P507" s="78"/>
      <c r="Q507" s="78"/>
      <c r="R507" s="78"/>
      <c r="S507" s="78"/>
      <c r="T507" s="298">
        <f t="shared" si="64"/>
        <v>0</v>
      </c>
      <c r="U507" s="5"/>
    </row>
    <row r="508" spans="2:21" ht="16.8" hidden="1" thickTop="1" thickBot="1" x14ac:dyDescent="0.35">
      <c r="B508" s="5"/>
      <c r="C508" s="211" t="s">
        <v>119</v>
      </c>
      <c r="D508" s="463"/>
      <c r="E508" s="443"/>
      <c r="F508" s="444"/>
      <c r="G508" s="161" t="s">
        <v>1</v>
      </c>
      <c r="H508" s="78"/>
      <c r="I508" s="78"/>
      <c r="J508" s="78"/>
      <c r="K508" s="78"/>
      <c r="L508" s="78"/>
      <c r="M508" s="78"/>
      <c r="N508" s="78"/>
      <c r="O508" s="78"/>
      <c r="P508" s="78"/>
      <c r="Q508" s="78"/>
      <c r="R508" s="78"/>
      <c r="S508" s="78"/>
      <c r="T508" s="298">
        <f t="shared" si="64"/>
        <v>0</v>
      </c>
      <c r="U508" s="5"/>
    </row>
    <row r="509" spans="2:21" ht="16.8" hidden="1" thickTop="1" thickBot="1" x14ac:dyDescent="0.35">
      <c r="B509" s="5"/>
      <c r="C509" s="211" t="s">
        <v>120</v>
      </c>
      <c r="D509" s="463"/>
      <c r="E509" s="443"/>
      <c r="F509" s="444"/>
      <c r="G509" s="161" t="s">
        <v>1</v>
      </c>
      <c r="H509" s="78"/>
      <c r="I509" s="78"/>
      <c r="J509" s="78"/>
      <c r="K509" s="78"/>
      <c r="L509" s="78"/>
      <c r="M509" s="78"/>
      <c r="N509" s="78"/>
      <c r="O509" s="78"/>
      <c r="P509" s="78"/>
      <c r="Q509" s="78"/>
      <c r="R509" s="78"/>
      <c r="S509" s="78"/>
      <c r="T509" s="298">
        <f t="shared" si="64"/>
        <v>0</v>
      </c>
      <c r="U509" s="5"/>
    </row>
    <row r="510" spans="2:21" ht="16.8" hidden="1" thickTop="1" thickBot="1" x14ac:dyDescent="0.35">
      <c r="B510" s="5"/>
      <c r="C510" s="211" t="s">
        <v>121</v>
      </c>
      <c r="D510" s="463"/>
      <c r="E510" s="443"/>
      <c r="F510" s="444"/>
      <c r="G510" s="161" t="s">
        <v>1</v>
      </c>
      <c r="H510" s="78"/>
      <c r="I510" s="78"/>
      <c r="J510" s="78"/>
      <c r="K510" s="78"/>
      <c r="L510" s="78"/>
      <c r="M510" s="78"/>
      <c r="N510" s="78"/>
      <c r="O510" s="78"/>
      <c r="P510" s="78"/>
      <c r="Q510" s="78"/>
      <c r="R510" s="78"/>
      <c r="S510" s="78"/>
      <c r="T510" s="298">
        <f t="shared" si="64"/>
        <v>0</v>
      </c>
      <c r="U510" s="5"/>
    </row>
    <row r="511" spans="2:21" ht="16.8" thickTop="1" thickBot="1" x14ac:dyDescent="0.35">
      <c r="B511" s="5"/>
      <c r="C511" s="442" t="s">
        <v>101</v>
      </c>
      <c r="D511" s="461"/>
      <c r="E511" s="461"/>
      <c r="F511" s="462"/>
      <c r="G511" s="161" t="s">
        <v>1</v>
      </c>
      <c r="H511" s="78"/>
      <c r="I511" s="78"/>
      <c r="J511" s="78"/>
      <c r="K511" s="78"/>
      <c r="L511" s="78"/>
      <c r="M511" s="78"/>
      <c r="N511" s="78"/>
      <c r="O511" s="78"/>
      <c r="P511" s="78"/>
      <c r="Q511" s="78"/>
      <c r="R511" s="78"/>
      <c r="S511" s="78"/>
      <c r="T511" s="298">
        <f t="shared" si="64"/>
        <v>0</v>
      </c>
      <c r="U511" s="5"/>
    </row>
    <row r="512" spans="2:21" ht="16.8" thickTop="1" thickBot="1" x14ac:dyDescent="0.35">
      <c r="B512" s="5"/>
      <c r="C512" s="442" t="s">
        <v>93</v>
      </c>
      <c r="D512" s="443"/>
      <c r="E512" s="443"/>
      <c r="F512" s="444"/>
      <c r="G512" s="161" t="s">
        <v>1</v>
      </c>
      <c r="H512" s="78"/>
      <c r="I512" s="78"/>
      <c r="J512" s="78"/>
      <c r="K512" s="78"/>
      <c r="L512" s="78"/>
      <c r="M512" s="78"/>
      <c r="N512" s="78"/>
      <c r="O512" s="78"/>
      <c r="P512" s="78"/>
      <c r="Q512" s="78"/>
      <c r="R512" s="78"/>
      <c r="S512" s="78"/>
      <c r="T512" s="298">
        <f t="shared" si="64"/>
        <v>0</v>
      </c>
      <c r="U512" s="5"/>
    </row>
    <row r="513" spans="2:21" ht="16.8" thickTop="1" thickBot="1" x14ac:dyDescent="0.35">
      <c r="B513" s="5"/>
      <c r="C513" s="442" t="s">
        <v>128</v>
      </c>
      <c r="D513" s="443"/>
      <c r="E513" s="443"/>
      <c r="F513" s="444"/>
      <c r="G513" s="161" t="s">
        <v>1</v>
      </c>
      <c r="H513" s="78"/>
      <c r="I513" s="78"/>
      <c r="J513" s="78"/>
      <c r="K513" s="78"/>
      <c r="L513" s="78"/>
      <c r="M513" s="78"/>
      <c r="N513" s="78"/>
      <c r="O513" s="78"/>
      <c r="P513" s="78"/>
      <c r="Q513" s="78"/>
      <c r="R513" s="78"/>
      <c r="S513" s="78"/>
      <c r="T513" s="298">
        <f t="shared" si="64"/>
        <v>0</v>
      </c>
      <c r="U513" s="5"/>
    </row>
    <row r="514" spans="2:21" ht="16.8" thickTop="1" thickBot="1" x14ac:dyDescent="0.35">
      <c r="B514" s="5"/>
      <c r="C514" s="442" t="s">
        <v>102</v>
      </c>
      <c r="D514" s="443"/>
      <c r="E514" s="443"/>
      <c r="F514" s="444"/>
      <c r="G514" s="161" t="s">
        <v>2</v>
      </c>
      <c r="H514" s="78"/>
      <c r="I514" s="78"/>
      <c r="J514" s="78"/>
      <c r="K514" s="78"/>
      <c r="L514" s="78"/>
      <c r="M514" s="78"/>
      <c r="N514" s="78"/>
      <c r="O514" s="78"/>
      <c r="P514" s="78"/>
      <c r="Q514" s="78"/>
      <c r="R514" s="78"/>
      <c r="S514" s="78"/>
      <c r="T514" s="298">
        <f t="shared" si="64"/>
        <v>0</v>
      </c>
      <c r="U514" s="5"/>
    </row>
    <row r="515" spans="2:21" ht="16.8" thickTop="1" thickBot="1" x14ac:dyDescent="0.35">
      <c r="B515" s="5"/>
      <c r="C515" s="442" t="s">
        <v>72</v>
      </c>
      <c r="D515" s="443"/>
      <c r="E515" s="443"/>
      <c r="F515" s="444"/>
      <c r="G515" s="168" t="s">
        <v>2</v>
      </c>
      <c r="H515" s="131">
        <f>ROUNDDOWN((H540+S272),0)</f>
        <v>0</v>
      </c>
      <c r="I515" s="28">
        <f>ROUNDDOWN((I540+H541),0)</f>
        <v>0</v>
      </c>
      <c r="J515" s="28">
        <f t="shared" ref="J515:S515" si="65">ROUNDDOWN((J540+I541),0)</f>
        <v>0</v>
      </c>
      <c r="K515" s="28">
        <f t="shared" si="65"/>
        <v>0</v>
      </c>
      <c r="L515" s="28">
        <f t="shared" si="65"/>
        <v>0</v>
      </c>
      <c r="M515" s="28">
        <f t="shared" si="65"/>
        <v>0</v>
      </c>
      <c r="N515" s="28">
        <f t="shared" si="65"/>
        <v>0</v>
      </c>
      <c r="O515" s="28">
        <f t="shared" si="65"/>
        <v>0</v>
      </c>
      <c r="P515" s="28">
        <f t="shared" si="65"/>
        <v>0</v>
      </c>
      <c r="Q515" s="28">
        <f t="shared" si="65"/>
        <v>0</v>
      </c>
      <c r="R515" s="28">
        <f t="shared" si="65"/>
        <v>0</v>
      </c>
      <c r="S515" s="28">
        <f t="shared" si="65"/>
        <v>0</v>
      </c>
      <c r="T515" s="64">
        <f>ROUNDDOWN((T540+T272),0)</f>
        <v>0</v>
      </c>
      <c r="U515" s="5"/>
    </row>
    <row r="516" spans="2:21" ht="16.8" thickTop="1" thickBot="1" x14ac:dyDescent="0.35">
      <c r="B516" s="5"/>
      <c r="C516" s="466" t="s">
        <v>73</v>
      </c>
      <c r="D516" s="456"/>
      <c r="E516" s="456"/>
      <c r="F516" s="457"/>
      <c r="G516" s="168" t="s">
        <v>2</v>
      </c>
      <c r="H516" s="131">
        <f>ROUNDDOWN((H542+S274),0)</f>
        <v>0</v>
      </c>
      <c r="I516" s="28">
        <f>ROUNDDOWN((I542+H543),0)</f>
        <v>0</v>
      </c>
      <c r="J516" s="28">
        <f t="shared" ref="J516:S516" si="66">ROUNDDOWN((J542+I543),0)</f>
        <v>0</v>
      </c>
      <c r="K516" s="28">
        <f t="shared" si="66"/>
        <v>0</v>
      </c>
      <c r="L516" s="28">
        <f t="shared" si="66"/>
        <v>0</v>
      </c>
      <c r="M516" s="28">
        <f t="shared" si="66"/>
        <v>0</v>
      </c>
      <c r="N516" s="28">
        <f t="shared" si="66"/>
        <v>0</v>
      </c>
      <c r="O516" s="28">
        <f t="shared" si="66"/>
        <v>0</v>
      </c>
      <c r="P516" s="28">
        <f t="shared" si="66"/>
        <v>0</v>
      </c>
      <c r="Q516" s="28">
        <f t="shared" si="66"/>
        <v>0</v>
      </c>
      <c r="R516" s="28">
        <f t="shared" si="66"/>
        <v>0</v>
      </c>
      <c r="S516" s="28">
        <f t="shared" si="66"/>
        <v>0</v>
      </c>
      <c r="T516" s="64">
        <f>ROUNDDOWN((T542+T274),0)</f>
        <v>0</v>
      </c>
      <c r="U516" s="5"/>
    </row>
    <row r="517" spans="2:21" ht="16.8" thickTop="1" thickBot="1" x14ac:dyDescent="0.35">
      <c r="B517" s="5"/>
      <c r="C517" s="9"/>
      <c r="D517" s="205"/>
      <c r="E517" s="9"/>
      <c r="F517" s="9"/>
      <c r="G517" s="10"/>
      <c r="H517" s="340"/>
      <c r="I517" s="339"/>
      <c r="J517" s="11"/>
      <c r="K517" s="11"/>
      <c r="L517" s="11"/>
      <c r="M517" s="11"/>
      <c r="N517" s="11"/>
      <c r="O517" s="11"/>
      <c r="P517" s="11"/>
      <c r="Q517" s="11"/>
      <c r="R517" s="11"/>
      <c r="S517" s="11"/>
      <c r="T517" s="5"/>
      <c r="U517" s="5"/>
    </row>
    <row r="518" spans="2:21" ht="32.4" thickTop="1" thickBot="1" x14ac:dyDescent="0.35">
      <c r="B518" s="5"/>
      <c r="C518" s="405" t="s">
        <v>95</v>
      </c>
      <c r="D518" s="467"/>
      <c r="E518" s="467"/>
      <c r="F518" s="467"/>
      <c r="G518" s="406"/>
      <c r="H518" s="70" t="s">
        <v>58</v>
      </c>
      <c r="I518" s="70" t="s">
        <v>59</v>
      </c>
      <c r="J518" s="70" t="s">
        <v>60</v>
      </c>
      <c r="K518" s="70" t="s">
        <v>61</v>
      </c>
      <c r="L518" s="70" t="s">
        <v>62</v>
      </c>
      <c r="M518" s="70" t="s">
        <v>63</v>
      </c>
      <c r="N518" s="70" t="s">
        <v>64</v>
      </c>
      <c r="O518" s="70" t="s">
        <v>65</v>
      </c>
      <c r="P518" s="70" t="s">
        <v>66</v>
      </c>
      <c r="Q518" s="70" t="s">
        <v>67</v>
      </c>
      <c r="R518" s="70" t="s">
        <v>68</v>
      </c>
      <c r="S518" s="70" t="s">
        <v>69</v>
      </c>
      <c r="T518" s="71" t="s">
        <v>82</v>
      </c>
      <c r="U518" s="5"/>
    </row>
    <row r="519" spans="2:21" ht="16.8" thickTop="1" thickBot="1" x14ac:dyDescent="0.35">
      <c r="B519" s="5"/>
      <c r="C519" s="442" t="s">
        <v>70</v>
      </c>
      <c r="D519" s="461"/>
      <c r="E519" s="461"/>
      <c r="F519" s="462"/>
      <c r="G519" s="161" t="s">
        <v>2</v>
      </c>
      <c r="H519" s="76">
        <f t="shared" ref="H519:S519" si="67">H516-H514</f>
        <v>0</v>
      </c>
      <c r="I519" s="33">
        <f t="shared" si="67"/>
        <v>0</v>
      </c>
      <c r="J519" s="33">
        <f t="shared" si="67"/>
        <v>0</v>
      </c>
      <c r="K519" s="33">
        <f t="shared" si="67"/>
        <v>0</v>
      </c>
      <c r="L519" s="33">
        <f t="shared" si="67"/>
        <v>0</v>
      </c>
      <c r="M519" s="33">
        <f t="shared" si="67"/>
        <v>0</v>
      </c>
      <c r="N519" s="33">
        <f t="shared" si="67"/>
        <v>0</v>
      </c>
      <c r="O519" s="33">
        <f t="shared" si="67"/>
        <v>0</v>
      </c>
      <c r="P519" s="33">
        <f t="shared" si="67"/>
        <v>0</v>
      </c>
      <c r="Q519" s="33">
        <f t="shared" si="67"/>
        <v>0</v>
      </c>
      <c r="R519" s="33">
        <f t="shared" si="67"/>
        <v>0</v>
      </c>
      <c r="S519" s="33">
        <f t="shared" si="67"/>
        <v>0</v>
      </c>
      <c r="T519" s="66">
        <f>T516-T514</f>
        <v>0</v>
      </c>
      <c r="U519" s="122"/>
    </row>
    <row r="520" spans="2:21" ht="16.8" thickTop="1" thickBot="1" x14ac:dyDescent="0.35">
      <c r="B520" s="5"/>
      <c r="C520" s="442" t="s">
        <v>71</v>
      </c>
      <c r="D520" s="443"/>
      <c r="E520" s="443"/>
      <c r="F520" s="444"/>
      <c r="G520" s="161" t="s">
        <v>2</v>
      </c>
      <c r="H520" s="76">
        <f t="shared" ref="H520:T520" si="68">H514</f>
        <v>0</v>
      </c>
      <c r="I520" s="33">
        <f t="shared" si="68"/>
        <v>0</v>
      </c>
      <c r="J520" s="33">
        <f t="shared" si="68"/>
        <v>0</v>
      </c>
      <c r="K520" s="33">
        <f t="shared" si="68"/>
        <v>0</v>
      </c>
      <c r="L520" s="33">
        <f t="shared" si="68"/>
        <v>0</v>
      </c>
      <c r="M520" s="33">
        <f t="shared" si="68"/>
        <v>0</v>
      </c>
      <c r="N520" s="33">
        <f t="shared" si="68"/>
        <v>0</v>
      </c>
      <c r="O520" s="33">
        <f t="shared" si="68"/>
        <v>0</v>
      </c>
      <c r="P520" s="33">
        <f t="shared" si="68"/>
        <v>0</v>
      </c>
      <c r="Q520" s="33">
        <f t="shared" si="68"/>
        <v>0</v>
      </c>
      <c r="R520" s="33">
        <f t="shared" si="68"/>
        <v>0</v>
      </c>
      <c r="S520" s="33">
        <f t="shared" si="68"/>
        <v>0</v>
      </c>
      <c r="T520" s="66">
        <f t="shared" si="68"/>
        <v>0</v>
      </c>
      <c r="U520" s="122"/>
    </row>
    <row r="521" spans="2:21" ht="16.8" thickTop="1" thickBot="1" x14ac:dyDescent="0.35">
      <c r="B521" s="5"/>
      <c r="C521" s="442" t="s">
        <v>131</v>
      </c>
      <c r="D521" s="443"/>
      <c r="E521" s="443"/>
      <c r="F521" s="444"/>
      <c r="G521" s="168" t="s">
        <v>2</v>
      </c>
      <c r="H521" s="134"/>
      <c r="I521" s="67"/>
      <c r="J521" s="67"/>
      <c r="K521" s="67"/>
      <c r="L521" s="67"/>
      <c r="M521" s="67"/>
      <c r="N521" s="67"/>
      <c r="O521" s="67"/>
      <c r="P521" s="67"/>
      <c r="Q521" s="67"/>
      <c r="R521" s="67"/>
      <c r="S521" s="67"/>
      <c r="T521" s="64">
        <f>SUM(H521:S521)</f>
        <v>0</v>
      </c>
      <c r="U521" s="122"/>
    </row>
    <row r="522" spans="2:21" ht="16.8" thickTop="1" thickBot="1" x14ac:dyDescent="0.35">
      <c r="B522" s="5"/>
      <c r="C522" s="442" t="s">
        <v>103</v>
      </c>
      <c r="D522" s="443"/>
      <c r="E522" s="443"/>
      <c r="F522" s="444"/>
      <c r="G522" s="161" t="s">
        <v>2</v>
      </c>
      <c r="H522" s="135">
        <f>H492</f>
        <v>0</v>
      </c>
      <c r="I522" s="54">
        <f t="shared" ref="I522:S522" si="69">I492</f>
        <v>0</v>
      </c>
      <c r="J522" s="54">
        <f t="shared" si="69"/>
        <v>0</v>
      </c>
      <c r="K522" s="54">
        <f t="shared" si="69"/>
        <v>0</v>
      </c>
      <c r="L522" s="54">
        <f t="shared" si="69"/>
        <v>0</v>
      </c>
      <c r="M522" s="54">
        <f t="shared" si="69"/>
        <v>0</v>
      </c>
      <c r="N522" s="54">
        <f t="shared" si="69"/>
        <v>0</v>
      </c>
      <c r="O522" s="54">
        <f t="shared" si="69"/>
        <v>0</v>
      </c>
      <c r="P522" s="54">
        <f t="shared" si="69"/>
        <v>0</v>
      </c>
      <c r="Q522" s="54">
        <f t="shared" si="69"/>
        <v>0</v>
      </c>
      <c r="R522" s="54">
        <f t="shared" si="69"/>
        <v>0</v>
      </c>
      <c r="S522" s="54">
        <f t="shared" si="69"/>
        <v>0</v>
      </c>
      <c r="T522" s="66">
        <f>SUM(H522:S522)</f>
        <v>0</v>
      </c>
      <c r="U522" s="122"/>
    </row>
    <row r="523" spans="2:21" ht="16.8" thickTop="1" thickBot="1" x14ac:dyDescent="0.35">
      <c r="B523" s="5"/>
      <c r="C523" s="442" t="s">
        <v>104</v>
      </c>
      <c r="D523" s="443"/>
      <c r="E523" s="443"/>
      <c r="F523" s="444"/>
      <c r="G523" s="161" t="s">
        <v>2</v>
      </c>
      <c r="H523" s="76">
        <f>H522</f>
        <v>0</v>
      </c>
      <c r="I523" s="33">
        <v>0</v>
      </c>
      <c r="J523" s="33">
        <v>0</v>
      </c>
      <c r="K523" s="33">
        <v>0</v>
      </c>
      <c r="L523" s="33">
        <v>0</v>
      </c>
      <c r="M523" s="33">
        <v>0</v>
      </c>
      <c r="N523" s="33">
        <v>0</v>
      </c>
      <c r="O523" s="33">
        <v>0</v>
      </c>
      <c r="P523" s="33">
        <v>0</v>
      </c>
      <c r="Q523" s="33">
        <v>0</v>
      </c>
      <c r="R523" s="33">
        <v>0</v>
      </c>
      <c r="S523" s="33">
        <v>0</v>
      </c>
      <c r="T523" s="66">
        <f>SUM(H523:S523)</f>
        <v>0</v>
      </c>
      <c r="U523" s="122"/>
    </row>
    <row r="524" spans="2:21" ht="16.8" thickTop="1" thickBot="1" x14ac:dyDescent="0.35">
      <c r="B524" s="5"/>
      <c r="C524" s="442" t="s">
        <v>105</v>
      </c>
      <c r="D524" s="443"/>
      <c r="E524" s="443"/>
      <c r="F524" s="444"/>
      <c r="G524" s="161" t="s">
        <v>2</v>
      </c>
      <c r="H524" s="76">
        <v>0</v>
      </c>
      <c r="I524" s="33">
        <v>0</v>
      </c>
      <c r="J524" s="33">
        <v>0</v>
      </c>
      <c r="K524" s="33">
        <v>0</v>
      </c>
      <c r="L524" s="33">
        <v>0</v>
      </c>
      <c r="M524" s="33">
        <v>0</v>
      </c>
      <c r="N524" s="33">
        <v>0</v>
      </c>
      <c r="O524" s="33">
        <v>0</v>
      </c>
      <c r="P524" s="33">
        <v>0</v>
      </c>
      <c r="Q524" s="33">
        <v>0</v>
      </c>
      <c r="R524" s="33">
        <v>0</v>
      </c>
      <c r="S524" s="33">
        <v>0</v>
      </c>
      <c r="T524" s="66">
        <f>SUM(H524:S524)</f>
        <v>0</v>
      </c>
      <c r="U524" s="122"/>
    </row>
    <row r="525" spans="2:21" ht="16.8" thickTop="1" thickBot="1" x14ac:dyDescent="0.35">
      <c r="B525" s="5"/>
      <c r="C525" s="442" t="s">
        <v>106</v>
      </c>
      <c r="D525" s="443"/>
      <c r="E525" s="443"/>
      <c r="F525" s="444"/>
      <c r="G525" s="161" t="s">
        <v>2</v>
      </c>
      <c r="H525" s="76">
        <f>T525</f>
        <v>0</v>
      </c>
      <c r="I525" s="33">
        <f>H526</f>
        <v>0</v>
      </c>
      <c r="J525" s="33">
        <f t="shared" ref="J525:S525" si="70">I526</f>
        <v>0</v>
      </c>
      <c r="K525" s="33">
        <f t="shared" si="70"/>
        <v>0</v>
      </c>
      <c r="L525" s="33">
        <f t="shared" si="70"/>
        <v>0</v>
      </c>
      <c r="M525" s="33">
        <f t="shared" si="70"/>
        <v>0</v>
      </c>
      <c r="N525" s="33">
        <f t="shared" si="70"/>
        <v>0</v>
      </c>
      <c r="O525" s="33">
        <f t="shared" si="70"/>
        <v>0</v>
      </c>
      <c r="P525" s="33">
        <f t="shared" si="70"/>
        <v>0</v>
      </c>
      <c r="Q525" s="33">
        <f t="shared" si="70"/>
        <v>0</v>
      </c>
      <c r="R525" s="33">
        <f t="shared" si="70"/>
        <v>0</v>
      </c>
      <c r="S525" s="33">
        <f t="shared" si="70"/>
        <v>0</v>
      </c>
      <c r="T525" s="66">
        <f>T257</f>
        <v>0</v>
      </c>
      <c r="U525" s="122"/>
    </row>
    <row r="526" spans="2:21" ht="16.8" thickTop="1" thickBot="1" x14ac:dyDescent="0.35">
      <c r="B526" s="5"/>
      <c r="C526" s="454" t="s">
        <v>107</v>
      </c>
      <c r="D526" s="443"/>
      <c r="E526" s="443"/>
      <c r="F526" s="444"/>
      <c r="G526" s="161" t="s">
        <v>2</v>
      </c>
      <c r="H526" s="76">
        <f>H525+H519+H520-H521-H523</f>
        <v>0</v>
      </c>
      <c r="I526" s="33">
        <f t="shared" ref="I526:T526" si="71">I525+I519+I520-I521-I523</f>
        <v>0</v>
      </c>
      <c r="J526" s="33">
        <f t="shared" si="71"/>
        <v>0</v>
      </c>
      <c r="K526" s="33">
        <f t="shared" si="71"/>
        <v>0</v>
      </c>
      <c r="L526" s="33">
        <f t="shared" si="71"/>
        <v>0</v>
      </c>
      <c r="M526" s="33">
        <f t="shared" si="71"/>
        <v>0</v>
      </c>
      <c r="N526" s="33">
        <f t="shared" si="71"/>
        <v>0</v>
      </c>
      <c r="O526" s="33">
        <f t="shared" si="71"/>
        <v>0</v>
      </c>
      <c r="P526" s="33">
        <f t="shared" si="71"/>
        <v>0</v>
      </c>
      <c r="Q526" s="33">
        <f t="shared" si="71"/>
        <v>0</v>
      </c>
      <c r="R526" s="33">
        <f t="shared" si="71"/>
        <v>0</v>
      </c>
      <c r="S526" s="33">
        <f t="shared" si="71"/>
        <v>0</v>
      </c>
      <c r="T526" s="311">
        <f t="shared" si="71"/>
        <v>0</v>
      </c>
      <c r="U526" s="122"/>
    </row>
    <row r="527" spans="2:21" ht="16.8" thickTop="1" thickBot="1" x14ac:dyDescent="0.35">
      <c r="B527" s="5"/>
      <c r="C527" s="455" t="s">
        <v>108</v>
      </c>
      <c r="D527" s="456"/>
      <c r="E527" s="456"/>
      <c r="F527" s="457"/>
      <c r="G527" s="168" t="s">
        <v>2</v>
      </c>
      <c r="H527" s="131">
        <f t="shared" ref="H527:T527" si="72">IF(H492&gt;(H516+H525),H492-H516-H525,0)</f>
        <v>0</v>
      </c>
      <c r="I527" s="28">
        <f t="shared" si="72"/>
        <v>0</v>
      </c>
      <c r="J527" s="28">
        <f t="shared" si="72"/>
        <v>0</v>
      </c>
      <c r="K527" s="28">
        <f t="shared" si="72"/>
        <v>0</v>
      </c>
      <c r="L527" s="28">
        <f t="shared" si="72"/>
        <v>0</v>
      </c>
      <c r="M527" s="28">
        <f t="shared" si="72"/>
        <v>0</v>
      </c>
      <c r="N527" s="28">
        <f t="shared" si="72"/>
        <v>0</v>
      </c>
      <c r="O527" s="28">
        <f t="shared" si="72"/>
        <v>0</v>
      </c>
      <c r="P527" s="28">
        <f t="shared" si="72"/>
        <v>0</v>
      </c>
      <c r="Q527" s="28">
        <f t="shared" si="72"/>
        <v>0</v>
      </c>
      <c r="R527" s="28">
        <f t="shared" si="72"/>
        <v>0</v>
      </c>
      <c r="S527" s="28">
        <f t="shared" si="72"/>
        <v>0</v>
      </c>
      <c r="T527" s="64">
        <f t="shared" si="72"/>
        <v>0</v>
      </c>
      <c r="U527" s="122"/>
    </row>
    <row r="528" spans="2:21" ht="16.95" customHeight="1" thickTop="1" x14ac:dyDescent="0.3">
      <c r="B528" s="5"/>
      <c r="C528" s="83"/>
      <c r="D528" s="147"/>
      <c r="E528" s="83"/>
      <c r="F528" s="83"/>
      <c r="G528" s="147"/>
      <c r="H528" s="348"/>
      <c r="I528" s="147"/>
      <c r="J528" s="147"/>
      <c r="K528" s="147"/>
      <c r="L528" s="147"/>
      <c r="M528" s="147"/>
      <c r="N528" s="147"/>
      <c r="O528" s="147"/>
      <c r="P528" s="147"/>
      <c r="Q528" s="147"/>
      <c r="R528" s="147"/>
      <c r="S528" s="147"/>
      <c r="T528" s="147"/>
      <c r="U528" s="5"/>
    </row>
    <row r="529" spans="2:21" ht="33" hidden="1" customHeight="1" thickTop="1" thickBot="1" x14ac:dyDescent="0.35">
      <c r="B529" s="5"/>
      <c r="C529" s="458" t="s">
        <v>137</v>
      </c>
      <c r="D529" s="459"/>
      <c r="E529" s="459"/>
      <c r="F529" s="459"/>
      <c r="G529" s="460"/>
      <c r="H529" s="70" t="s">
        <v>58</v>
      </c>
      <c r="I529" s="70" t="s">
        <v>59</v>
      </c>
      <c r="J529" s="70" t="s">
        <v>60</v>
      </c>
      <c r="K529" s="70" t="s">
        <v>61</v>
      </c>
      <c r="L529" s="70" t="s">
        <v>62</v>
      </c>
      <c r="M529" s="70" t="s">
        <v>63</v>
      </c>
      <c r="N529" s="70" t="s">
        <v>64</v>
      </c>
      <c r="O529" s="70" t="s">
        <v>65</v>
      </c>
      <c r="P529" s="70" t="s">
        <v>66</v>
      </c>
      <c r="Q529" s="70" t="s">
        <v>67</v>
      </c>
      <c r="R529" s="70" t="s">
        <v>68</v>
      </c>
      <c r="S529" s="70" t="s">
        <v>69</v>
      </c>
      <c r="T529" s="71" t="s">
        <v>82</v>
      </c>
      <c r="U529" s="5"/>
    </row>
    <row r="530" spans="2:21" ht="16.8" hidden="1" thickTop="1" thickBot="1" x14ac:dyDescent="0.35">
      <c r="B530" s="5"/>
      <c r="C530" s="448" t="s">
        <v>133</v>
      </c>
      <c r="D530" s="449"/>
      <c r="E530" s="449"/>
      <c r="F530" s="450"/>
      <c r="G530" s="168" t="s">
        <v>2</v>
      </c>
      <c r="H530" s="133">
        <v>0</v>
      </c>
      <c r="I530" s="116">
        <v>0</v>
      </c>
      <c r="J530" s="116">
        <v>0</v>
      </c>
      <c r="K530" s="116">
        <v>0</v>
      </c>
      <c r="L530" s="116">
        <v>0</v>
      </c>
      <c r="M530" s="116">
        <v>0</v>
      </c>
      <c r="N530" s="116">
        <v>0</v>
      </c>
      <c r="O530" s="116">
        <v>0</v>
      </c>
      <c r="P530" s="116">
        <v>0</v>
      </c>
      <c r="Q530" s="116">
        <v>0</v>
      </c>
      <c r="R530" s="116">
        <v>0</v>
      </c>
      <c r="S530" s="116">
        <v>0</v>
      </c>
      <c r="T530" s="119">
        <v>0</v>
      </c>
      <c r="U530" s="5"/>
    </row>
    <row r="531" spans="2:21" ht="16.8" hidden="1" thickTop="1" thickBot="1" x14ac:dyDescent="0.35">
      <c r="B531" s="5"/>
      <c r="C531" s="445" t="s">
        <v>476</v>
      </c>
      <c r="D531" s="446"/>
      <c r="E531" s="446"/>
      <c r="F531" s="447"/>
      <c r="G531" s="168" t="s">
        <v>2</v>
      </c>
      <c r="H531" s="345">
        <v>0</v>
      </c>
      <c r="I531" s="346">
        <v>0</v>
      </c>
      <c r="J531" s="346">
        <v>0</v>
      </c>
      <c r="K531" s="346">
        <v>0</v>
      </c>
      <c r="L531" s="346">
        <v>0</v>
      </c>
      <c r="M531" s="346">
        <v>0</v>
      </c>
      <c r="N531" s="346">
        <v>0</v>
      </c>
      <c r="O531" s="346">
        <v>0</v>
      </c>
      <c r="P531" s="346">
        <v>0</v>
      </c>
      <c r="Q531" s="346">
        <v>0</v>
      </c>
      <c r="R531" s="346">
        <v>0</v>
      </c>
      <c r="S531" s="346">
        <v>0</v>
      </c>
      <c r="T531" s="347">
        <v>0</v>
      </c>
      <c r="U531" s="5"/>
    </row>
    <row r="532" spans="2:21" ht="16.8" hidden="1" thickTop="1" thickBot="1" x14ac:dyDescent="0.35">
      <c r="B532" s="5"/>
      <c r="C532" s="448" t="s">
        <v>100</v>
      </c>
      <c r="D532" s="449"/>
      <c r="E532" s="449"/>
      <c r="F532" s="450"/>
      <c r="G532" s="168" t="s">
        <v>2</v>
      </c>
      <c r="H532" s="133">
        <f>ROUNDDOWN((H495+S264),0)</f>
        <v>0</v>
      </c>
      <c r="I532" s="116">
        <f>ROUNDDOWN((I495+H533),0)</f>
        <v>0</v>
      </c>
      <c r="J532" s="116">
        <f t="shared" ref="J532:S532" si="73">ROUNDDOWN((J495+I533),0)</f>
        <v>0</v>
      </c>
      <c r="K532" s="116">
        <f t="shared" si="73"/>
        <v>0</v>
      </c>
      <c r="L532" s="116">
        <f t="shared" si="73"/>
        <v>0</v>
      </c>
      <c r="M532" s="116">
        <f t="shared" si="73"/>
        <v>0</v>
      </c>
      <c r="N532" s="116">
        <f t="shared" si="73"/>
        <v>0</v>
      </c>
      <c r="O532" s="116">
        <f t="shared" si="73"/>
        <v>0</v>
      </c>
      <c r="P532" s="116">
        <f t="shared" si="73"/>
        <v>0</v>
      </c>
      <c r="Q532" s="116">
        <f t="shared" si="73"/>
        <v>0</v>
      </c>
      <c r="R532" s="116">
        <f t="shared" si="73"/>
        <v>0</v>
      </c>
      <c r="S532" s="116">
        <f t="shared" si="73"/>
        <v>0</v>
      </c>
      <c r="T532" s="119">
        <f>(ROUNDDOWN(T495,0))+T264</f>
        <v>0</v>
      </c>
      <c r="U532" s="5"/>
    </row>
    <row r="533" spans="2:21" ht="16.8" hidden="1" thickTop="1" thickBot="1" x14ac:dyDescent="0.35">
      <c r="B533" s="5"/>
      <c r="C533" s="445" t="s">
        <v>478</v>
      </c>
      <c r="D533" s="446"/>
      <c r="E533" s="446"/>
      <c r="F533" s="447"/>
      <c r="G533" s="168" t="s">
        <v>2</v>
      </c>
      <c r="H533" s="345">
        <f>S264+H495-H532</f>
        <v>0</v>
      </c>
      <c r="I533" s="346">
        <f>I495+H533-I532</f>
        <v>0</v>
      </c>
      <c r="J533" s="346">
        <f t="shared" ref="J533:S533" si="74">J495+I533-J532</f>
        <v>0</v>
      </c>
      <c r="K533" s="346">
        <f t="shared" si="74"/>
        <v>0</v>
      </c>
      <c r="L533" s="346">
        <f t="shared" si="74"/>
        <v>0</v>
      </c>
      <c r="M533" s="346">
        <f t="shared" si="74"/>
        <v>0</v>
      </c>
      <c r="N533" s="346">
        <f t="shared" si="74"/>
        <v>0</v>
      </c>
      <c r="O533" s="346">
        <f t="shared" si="74"/>
        <v>0</v>
      </c>
      <c r="P533" s="346">
        <f t="shared" si="74"/>
        <v>0</v>
      </c>
      <c r="Q533" s="346">
        <f t="shared" si="74"/>
        <v>0</v>
      </c>
      <c r="R533" s="346">
        <f t="shared" si="74"/>
        <v>0</v>
      </c>
      <c r="S533" s="346">
        <f t="shared" si="74"/>
        <v>0</v>
      </c>
      <c r="T533" s="347">
        <f>T495+T264-T532</f>
        <v>0</v>
      </c>
      <c r="U533" s="5"/>
    </row>
    <row r="534" spans="2:21" ht="16.8" hidden="1" thickTop="1" thickBot="1" x14ac:dyDescent="0.35">
      <c r="B534" s="5"/>
      <c r="C534" s="442" t="s">
        <v>101</v>
      </c>
      <c r="D534" s="461"/>
      <c r="E534" s="461"/>
      <c r="F534" s="462"/>
      <c r="G534" s="161" t="s">
        <v>2</v>
      </c>
      <c r="H534" s="133">
        <f>ROUNDDOWN((H511+S266),0)</f>
        <v>0</v>
      </c>
      <c r="I534" s="116">
        <f>ROUNDDOWN((I511+H535),0)</f>
        <v>0</v>
      </c>
      <c r="J534" s="116">
        <f t="shared" ref="J534:S534" si="75">ROUNDDOWN((J511+I535),0)</f>
        <v>0</v>
      </c>
      <c r="K534" s="116">
        <f t="shared" si="75"/>
        <v>0</v>
      </c>
      <c r="L534" s="116">
        <f t="shared" si="75"/>
        <v>0</v>
      </c>
      <c r="M534" s="116">
        <f t="shared" si="75"/>
        <v>0</v>
      </c>
      <c r="N534" s="116">
        <f t="shared" si="75"/>
        <v>0</v>
      </c>
      <c r="O534" s="116">
        <f t="shared" si="75"/>
        <v>0</v>
      </c>
      <c r="P534" s="116">
        <f t="shared" si="75"/>
        <v>0</v>
      </c>
      <c r="Q534" s="116">
        <f t="shared" si="75"/>
        <v>0</v>
      </c>
      <c r="R534" s="116">
        <f t="shared" si="75"/>
        <v>0</v>
      </c>
      <c r="S534" s="116">
        <f t="shared" si="75"/>
        <v>0</v>
      </c>
      <c r="T534" s="119">
        <f>ROUNDDOWN((T511+T266),0)</f>
        <v>0</v>
      </c>
      <c r="U534" s="5"/>
    </row>
    <row r="535" spans="2:21" ht="16.8" hidden="1" thickTop="1" thickBot="1" x14ac:dyDescent="0.35">
      <c r="B535" s="5"/>
      <c r="C535" s="445" t="s">
        <v>479</v>
      </c>
      <c r="D535" s="446"/>
      <c r="E535" s="446"/>
      <c r="F535" s="447"/>
      <c r="G535" s="168" t="s">
        <v>2</v>
      </c>
      <c r="H535" s="342">
        <f>(H511+S266)-H534</f>
        <v>0</v>
      </c>
      <c r="I535" s="343">
        <f>I511+H535-I534</f>
        <v>0</v>
      </c>
      <c r="J535" s="343">
        <f t="shared" ref="J535:S535" si="76">J511+I535-J534</f>
        <v>0</v>
      </c>
      <c r="K535" s="343">
        <f t="shared" si="76"/>
        <v>0</v>
      </c>
      <c r="L535" s="343">
        <f t="shared" si="76"/>
        <v>0</v>
      </c>
      <c r="M535" s="343">
        <f t="shared" si="76"/>
        <v>0</v>
      </c>
      <c r="N535" s="343">
        <f t="shared" si="76"/>
        <v>0</v>
      </c>
      <c r="O535" s="343">
        <f t="shared" si="76"/>
        <v>0</v>
      </c>
      <c r="P535" s="343">
        <f t="shared" si="76"/>
        <v>0</v>
      </c>
      <c r="Q535" s="343">
        <f t="shared" si="76"/>
        <v>0</v>
      </c>
      <c r="R535" s="343">
        <f t="shared" si="76"/>
        <v>0</v>
      </c>
      <c r="S535" s="343">
        <f t="shared" si="76"/>
        <v>0</v>
      </c>
      <c r="T535" s="344">
        <f>T511+T266-T534</f>
        <v>0</v>
      </c>
      <c r="U535" s="5"/>
    </row>
    <row r="536" spans="2:21" ht="16.8" hidden="1" thickTop="1" thickBot="1" x14ac:dyDescent="0.35">
      <c r="B536" s="5"/>
      <c r="C536" s="442" t="s">
        <v>93</v>
      </c>
      <c r="D536" s="443"/>
      <c r="E536" s="443"/>
      <c r="F536" s="444"/>
      <c r="G536" s="161" t="s">
        <v>2</v>
      </c>
      <c r="H536" s="133">
        <f>ROUNDDOWN((H512+S268),0)</f>
        <v>0</v>
      </c>
      <c r="I536" s="116">
        <f>ROUNDDOWN((I512+H537),0)</f>
        <v>0</v>
      </c>
      <c r="J536" s="116">
        <f t="shared" ref="J536:S536" si="77">ROUNDDOWN((J512+I537),0)</f>
        <v>0</v>
      </c>
      <c r="K536" s="116">
        <f t="shared" si="77"/>
        <v>0</v>
      </c>
      <c r="L536" s="116">
        <f t="shared" si="77"/>
        <v>0</v>
      </c>
      <c r="M536" s="116">
        <f t="shared" si="77"/>
        <v>0</v>
      </c>
      <c r="N536" s="116">
        <f t="shared" si="77"/>
        <v>0</v>
      </c>
      <c r="O536" s="116">
        <f t="shared" si="77"/>
        <v>0</v>
      </c>
      <c r="P536" s="116">
        <f t="shared" si="77"/>
        <v>0</v>
      </c>
      <c r="Q536" s="116">
        <f t="shared" si="77"/>
        <v>0</v>
      </c>
      <c r="R536" s="116">
        <f t="shared" si="77"/>
        <v>0</v>
      </c>
      <c r="S536" s="116">
        <f t="shared" si="77"/>
        <v>0</v>
      </c>
      <c r="T536" s="119">
        <f>ROUNDDOWN((T512+T268),0)</f>
        <v>0</v>
      </c>
      <c r="U536" s="5"/>
    </row>
    <row r="537" spans="2:21" ht="16.8" hidden="1" thickTop="1" thickBot="1" x14ac:dyDescent="0.35">
      <c r="B537" s="5"/>
      <c r="C537" s="445" t="s">
        <v>480</v>
      </c>
      <c r="D537" s="446"/>
      <c r="E537" s="446"/>
      <c r="F537" s="447"/>
      <c r="G537" s="168" t="s">
        <v>2</v>
      </c>
      <c r="H537" s="345">
        <f>H512+S268-H536</f>
        <v>0</v>
      </c>
      <c r="I537" s="346">
        <f>I512+H537-I536</f>
        <v>0</v>
      </c>
      <c r="J537" s="346">
        <f t="shared" ref="J537:S537" si="78">J512+I537-J536</f>
        <v>0</v>
      </c>
      <c r="K537" s="346">
        <f t="shared" si="78"/>
        <v>0</v>
      </c>
      <c r="L537" s="346">
        <f t="shared" si="78"/>
        <v>0</v>
      </c>
      <c r="M537" s="346">
        <f t="shared" si="78"/>
        <v>0</v>
      </c>
      <c r="N537" s="346">
        <f t="shared" si="78"/>
        <v>0</v>
      </c>
      <c r="O537" s="346">
        <f t="shared" si="78"/>
        <v>0</v>
      </c>
      <c r="P537" s="346">
        <f t="shared" si="78"/>
        <v>0</v>
      </c>
      <c r="Q537" s="346">
        <f t="shared" si="78"/>
        <v>0</v>
      </c>
      <c r="R537" s="346">
        <f t="shared" si="78"/>
        <v>0</v>
      </c>
      <c r="S537" s="346">
        <f t="shared" si="78"/>
        <v>0</v>
      </c>
      <c r="T537" s="347">
        <f t="shared" ref="T537" si="79">T512-T536</f>
        <v>0</v>
      </c>
      <c r="U537" s="5"/>
    </row>
    <row r="538" spans="2:21" ht="16.8" hidden="1" thickTop="1" thickBot="1" x14ac:dyDescent="0.35">
      <c r="B538" s="5"/>
      <c r="C538" s="442" t="s">
        <v>128</v>
      </c>
      <c r="D538" s="443"/>
      <c r="E538" s="443"/>
      <c r="F538" s="444"/>
      <c r="G538" s="161" t="s">
        <v>2</v>
      </c>
      <c r="H538" s="133">
        <f>ROUNDDOWN((H513+S270),0)</f>
        <v>0</v>
      </c>
      <c r="I538" s="116">
        <f>ROUNDDOWN((I513+H539),0)</f>
        <v>0</v>
      </c>
      <c r="J538" s="116">
        <f t="shared" ref="J538:S538" si="80">ROUNDDOWN((J513+I539),0)</f>
        <v>0</v>
      </c>
      <c r="K538" s="116">
        <f t="shared" si="80"/>
        <v>0</v>
      </c>
      <c r="L538" s="116">
        <f t="shared" si="80"/>
        <v>0</v>
      </c>
      <c r="M538" s="116">
        <f t="shared" si="80"/>
        <v>0</v>
      </c>
      <c r="N538" s="116">
        <f t="shared" si="80"/>
        <v>0</v>
      </c>
      <c r="O538" s="116">
        <f t="shared" si="80"/>
        <v>0</v>
      </c>
      <c r="P538" s="116">
        <f t="shared" si="80"/>
        <v>0</v>
      </c>
      <c r="Q538" s="116">
        <f t="shared" si="80"/>
        <v>0</v>
      </c>
      <c r="R538" s="116">
        <f t="shared" si="80"/>
        <v>0</v>
      </c>
      <c r="S538" s="116">
        <f t="shared" si="80"/>
        <v>0</v>
      </c>
      <c r="T538" s="119">
        <f>ROUNDDOWN((T513+T270),0)</f>
        <v>0</v>
      </c>
      <c r="U538" s="5"/>
    </row>
    <row r="539" spans="2:21" ht="16.8" hidden="1" thickTop="1" thickBot="1" x14ac:dyDescent="0.35">
      <c r="B539" s="5"/>
      <c r="C539" s="445" t="s">
        <v>481</v>
      </c>
      <c r="D539" s="446"/>
      <c r="E539" s="446"/>
      <c r="F539" s="447"/>
      <c r="G539" s="168" t="s">
        <v>2</v>
      </c>
      <c r="H539" s="345">
        <f>H513+S270-H538</f>
        <v>0</v>
      </c>
      <c r="I539" s="346">
        <f>I513+H539-I538</f>
        <v>0</v>
      </c>
      <c r="J539" s="346">
        <f t="shared" ref="J539:S539" si="81">J513+I539-J538</f>
        <v>0</v>
      </c>
      <c r="K539" s="346">
        <f t="shared" si="81"/>
        <v>0</v>
      </c>
      <c r="L539" s="346">
        <f t="shared" si="81"/>
        <v>0</v>
      </c>
      <c r="M539" s="346">
        <f t="shared" si="81"/>
        <v>0</v>
      </c>
      <c r="N539" s="346">
        <f t="shared" si="81"/>
        <v>0</v>
      </c>
      <c r="O539" s="346">
        <f t="shared" si="81"/>
        <v>0</v>
      </c>
      <c r="P539" s="346">
        <f t="shared" si="81"/>
        <v>0</v>
      </c>
      <c r="Q539" s="346">
        <f t="shared" si="81"/>
        <v>0</v>
      </c>
      <c r="R539" s="346">
        <f t="shared" si="81"/>
        <v>0</v>
      </c>
      <c r="S539" s="346">
        <f t="shared" si="81"/>
        <v>0</v>
      </c>
      <c r="T539" s="347">
        <f>T513+T270-T538</f>
        <v>0</v>
      </c>
      <c r="U539" s="5"/>
    </row>
    <row r="540" spans="2:21" ht="16.95" hidden="1" customHeight="1" thickTop="1" thickBot="1" x14ac:dyDescent="0.35">
      <c r="B540" s="5"/>
      <c r="C540" s="448" t="s">
        <v>72</v>
      </c>
      <c r="D540" s="449"/>
      <c r="E540" s="449"/>
      <c r="F540" s="450"/>
      <c r="G540" s="168" t="s">
        <v>2</v>
      </c>
      <c r="H540" s="133">
        <f>H282*'Annual_RPS Form'!$F$104</f>
        <v>0</v>
      </c>
      <c r="I540" s="116">
        <f>I282*'Annual_RPS Form'!$F$104</f>
        <v>0</v>
      </c>
      <c r="J540" s="116">
        <f>J282*'Annual_RPS Form'!$F$104</f>
        <v>0</v>
      </c>
      <c r="K540" s="116">
        <f>K282*'Annual_RPS Form'!$F$104</f>
        <v>0</v>
      </c>
      <c r="L540" s="116">
        <f>L282*'Annual_RPS Form'!$F$104</f>
        <v>0</v>
      </c>
      <c r="M540" s="116">
        <f>M282*'Annual_RPS Form'!$F$104</f>
        <v>0</v>
      </c>
      <c r="N540" s="116">
        <f>N282*'Annual_RPS Form'!$F$104</f>
        <v>0</v>
      </c>
      <c r="O540" s="116">
        <f>O282*'Annual_RPS Form'!$F$104</f>
        <v>0</v>
      </c>
      <c r="P540" s="116">
        <f>P282*'Annual_RPS Form'!$F$104</f>
        <v>0</v>
      </c>
      <c r="Q540" s="116">
        <f>Q282*'Annual_RPS Form'!$F$104</f>
        <v>0</v>
      </c>
      <c r="R540" s="116">
        <f>R282*'Annual_RPS Form'!$F$104</f>
        <v>0</v>
      </c>
      <c r="S540" s="116">
        <f>S282*'Annual_RPS Form'!$F$104</f>
        <v>0</v>
      </c>
      <c r="T540" s="119">
        <f>T282*'Annual_RPS Form'!$F$104</f>
        <v>0</v>
      </c>
      <c r="U540" s="5"/>
    </row>
    <row r="541" spans="2:21" ht="16.95" hidden="1" customHeight="1" thickTop="1" thickBot="1" x14ac:dyDescent="0.35">
      <c r="B541" s="5"/>
      <c r="C541" s="445" t="s">
        <v>135</v>
      </c>
      <c r="D541" s="446"/>
      <c r="E541" s="446"/>
      <c r="F541" s="447"/>
      <c r="G541" s="168" t="s">
        <v>2</v>
      </c>
      <c r="H541" s="345">
        <f>H540+S272-H515</f>
        <v>0</v>
      </c>
      <c r="I541" s="346">
        <f>I540+H541-I515</f>
        <v>0</v>
      </c>
      <c r="J541" s="346">
        <f t="shared" ref="J541:S541" si="82">J540+I541-J515</f>
        <v>0</v>
      </c>
      <c r="K541" s="346">
        <f t="shared" si="82"/>
        <v>0</v>
      </c>
      <c r="L541" s="346">
        <f t="shared" si="82"/>
        <v>0</v>
      </c>
      <c r="M541" s="346">
        <f t="shared" si="82"/>
        <v>0</v>
      </c>
      <c r="N541" s="346">
        <f t="shared" si="82"/>
        <v>0</v>
      </c>
      <c r="O541" s="346">
        <f t="shared" si="82"/>
        <v>0</v>
      </c>
      <c r="P541" s="346">
        <f t="shared" si="82"/>
        <v>0</v>
      </c>
      <c r="Q541" s="346">
        <f t="shared" si="82"/>
        <v>0</v>
      </c>
      <c r="R541" s="346">
        <f t="shared" si="82"/>
        <v>0</v>
      </c>
      <c r="S541" s="346">
        <f t="shared" si="82"/>
        <v>0</v>
      </c>
      <c r="T541" s="347">
        <f>T540+T272-T515</f>
        <v>0</v>
      </c>
      <c r="U541" s="212"/>
    </row>
    <row r="542" spans="2:21" ht="16.95" hidden="1" customHeight="1" thickTop="1" thickBot="1" x14ac:dyDescent="0.35">
      <c r="B542" s="5"/>
      <c r="C542" s="448" t="s">
        <v>73</v>
      </c>
      <c r="D542" s="449"/>
      <c r="E542" s="449"/>
      <c r="F542" s="450"/>
      <c r="G542" s="168" t="s">
        <v>2</v>
      </c>
      <c r="H542" s="133">
        <f>SUM(H496,H497,H498,H499,H500,H501,H502,H503,H504,H505,H506,H507,H508,H509,H510,H511,H512,H513,H514)+(H282*'Annual_RPS Form'!$F$104)</f>
        <v>0</v>
      </c>
      <c r="I542" s="116">
        <f>SUM(I496,I497,I498,I499,I500,I501,I502,I503,I504,I505,I506,I507,I508,I509,I510,I511,I512,I513,I514)+(I282*'Annual_RPS Form'!$F$104)</f>
        <v>0</v>
      </c>
      <c r="J542" s="116">
        <f>SUM(J496,J497,J498,J499,J500,J501,J502,J503,J504,J505,J506,J507,J508,J509,J510,J511,J512,J513,J514)+(J282*'Annual_RPS Form'!$F$104)</f>
        <v>0</v>
      </c>
      <c r="K542" s="116">
        <f>SUM(K496,K497,K498,K499,K500,K501,K502,K503,K504,K505,K506,K507,K508,K509,K510,K511,K512,K513,K514)+(K282*'Annual_RPS Form'!$F$104)</f>
        <v>0</v>
      </c>
      <c r="L542" s="116">
        <f>SUM(L496,L497,L498,L499,L500,L501,L502,L503,L504,L505,L506,L507,L508,L509,L510,L511,L512,L513,L514)+(L282*'Annual_RPS Form'!$F$104)</f>
        <v>0</v>
      </c>
      <c r="M542" s="116">
        <f>SUM(M496,M497,M498,M499,M500,M501,M502,M503,M504,M505,M506,M507,M508,M509,M510,M511,M512,M513,M514)+(M282*'Annual_RPS Form'!$F$104)</f>
        <v>0</v>
      </c>
      <c r="N542" s="116">
        <f>SUM(N496,N497,N498,N499,N500,N501,N502,N503,N504,N505,N506,N507,N508,N509,N510,N511,N512,N513,N514)+(N282*'Annual_RPS Form'!$F$104)</f>
        <v>0</v>
      </c>
      <c r="O542" s="116">
        <f>SUM(O496,O497,O498,O499,O500,O501,O502,O503,O504,O505,O506,O507,O508,O509,O510,O511,O512,O513,O514)+(O282*'Annual_RPS Form'!$F$104)</f>
        <v>0</v>
      </c>
      <c r="P542" s="116">
        <f>SUM(P496,P497,P498,P499,P500,P501,P502,P503,P504,P505,P506,P507,P508,P509,P510,P511,P512,P513,P514)+(P282*'Annual_RPS Form'!$F$104)</f>
        <v>0</v>
      </c>
      <c r="Q542" s="116">
        <f>SUM(Q496,Q497,Q498,Q499,Q500,Q501,Q502,Q503,Q504,Q505,Q506,Q507,Q508,Q509,Q510,Q511,Q512,Q513,Q514)+(Q282*'Annual_RPS Form'!$F$104)</f>
        <v>0</v>
      </c>
      <c r="R542" s="116">
        <f>SUM(R496,R497,R498,R499,R500,R501,R502,R503,R504,R505,R506,R507,R508,R509,R510,R511,R512,R513,R514)+(R282*'Annual_RPS Form'!$F$104)</f>
        <v>0</v>
      </c>
      <c r="S542" s="116">
        <f>SUM(S496,S497,S498,S499,S500,S501,S502,S503,S504,S505,S506,S507,S508,S509,S510,S511,S512,S513,S514)+(S282*'Annual_RPS Form'!$F$104)</f>
        <v>0</v>
      </c>
      <c r="T542" s="119">
        <f>SUM(T496,T497,T498,T499,T500,T501,T502,T503,T504,T505,T506,T507,T508,T509,T510,T511,T512,T513,T514)+(T282*'Annual_RPS Form'!$F$104)</f>
        <v>0</v>
      </c>
      <c r="U542" s="5"/>
    </row>
    <row r="543" spans="2:21" ht="16.95" hidden="1" customHeight="1" thickTop="1" thickBot="1" x14ac:dyDescent="0.35">
      <c r="B543" s="5"/>
      <c r="C543" s="451" t="s">
        <v>136</v>
      </c>
      <c r="D543" s="493"/>
      <c r="E543" s="493"/>
      <c r="F543" s="494"/>
      <c r="G543" s="168" t="s">
        <v>2</v>
      </c>
      <c r="H543" s="360">
        <f>H542+S274-H516</f>
        <v>0</v>
      </c>
      <c r="I543" s="361">
        <f>I542+H543-I516</f>
        <v>0</v>
      </c>
      <c r="J543" s="361">
        <f t="shared" ref="J543:S543" si="83">J542+I543-J516</f>
        <v>0</v>
      </c>
      <c r="K543" s="361">
        <f t="shared" si="83"/>
        <v>0</v>
      </c>
      <c r="L543" s="361">
        <f t="shared" si="83"/>
        <v>0</v>
      </c>
      <c r="M543" s="361">
        <f t="shared" si="83"/>
        <v>0</v>
      </c>
      <c r="N543" s="361">
        <f t="shared" si="83"/>
        <v>0</v>
      </c>
      <c r="O543" s="361">
        <f t="shared" si="83"/>
        <v>0</v>
      </c>
      <c r="P543" s="361">
        <f t="shared" si="83"/>
        <v>0</v>
      </c>
      <c r="Q543" s="361">
        <f t="shared" si="83"/>
        <v>0</v>
      </c>
      <c r="R543" s="361">
        <f t="shared" si="83"/>
        <v>0</v>
      </c>
      <c r="S543" s="361">
        <f t="shared" si="83"/>
        <v>0</v>
      </c>
      <c r="T543" s="362">
        <f>T542+T274-T516</f>
        <v>0</v>
      </c>
      <c r="U543" s="5"/>
    </row>
    <row r="544" spans="2:21" ht="16.2" hidden="1" thickTop="1" x14ac:dyDescent="0.3">
      <c r="B544" s="5"/>
      <c r="C544" s="19"/>
      <c r="D544" s="206"/>
      <c r="E544" s="19"/>
      <c r="F544" s="19"/>
      <c r="G544" s="10"/>
      <c r="H544" s="132"/>
      <c r="I544" s="11"/>
      <c r="J544" s="11"/>
      <c r="K544" s="11"/>
      <c r="L544" s="11"/>
      <c r="M544" s="11"/>
      <c r="N544" s="11"/>
      <c r="O544" s="11"/>
      <c r="P544" s="11"/>
      <c r="Q544" s="11"/>
      <c r="R544" s="11"/>
      <c r="S544" s="11"/>
      <c r="T544" s="11"/>
      <c r="U544" s="5"/>
    </row>
    <row r="545" spans="2:24" ht="16.2" thickBot="1" x14ac:dyDescent="0.35">
      <c r="B545" s="5"/>
      <c r="C545" s="19"/>
      <c r="D545" s="206"/>
      <c r="E545" s="19"/>
      <c r="F545" s="19"/>
      <c r="G545" s="10"/>
      <c r="H545" s="132"/>
      <c r="I545" s="11"/>
      <c r="J545" s="11"/>
      <c r="K545" s="11"/>
      <c r="L545" s="11"/>
      <c r="M545" s="11"/>
      <c r="N545" s="11"/>
      <c r="O545" s="11"/>
      <c r="P545" s="11"/>
      <c r="Q545" s="11"/>
      <c r="R545" s="11"/>
      <c r="S545" s="11"/>
      <c r="T545" s="11"/>
      <c r="U545" s="5"/>
    </row>
    <row r="546" spans="2:24" ht="12.75" customHeight="1" thickTop="1" x14ac:dyDescent="0.3">
      <c r="B546" s="5"/>
      <c r="C546" s="487" t="s">
        <v>197</v>
      </c>
      <c r="D546" s="488"/>
      <c r="E546" s="488"/>
      <c r="F546" s="488"/>
      <c r="G546" s="489"/>
      <c r="H546" s="126"/>
      <c r="I546" s="80"/>
      <c r="J546" s="80"/>
      <c r="K546" s="80"/>
      <c r="L546" s="80"/>
      <c r="M546" s="80"/>
      <c r="N546" s="80"/>
      <c r="O546" s="80"/>
      <c r="P546" s="80"/>
      <c r="Q546" s="80"/>
      <c r="R546" s="80"/>
      <c r="S546" s="80"/>
      <c r="T546" s="80"/>
      <c r="U546" s="5"/>
    </row>
    <row r="547" spans="2:24" ht="12.75" customHeight="1" thickBot="1" x14ac:dyDescent="0.35">
      <c r="B547" s="5"/>
      <c r="C547" s="490"/>
      <c r="D547" s="491"/>
      <c r="E547" s="491"/>
      <c r="F547" s="491"/>
      <c r="G547" s="492"/>
      <c r="H547" s="126"/>
      <c r="I547" s="215"/>
      <c r="J547" s="215"/>
      <c r="K547" s="215"/>
      <c r="L547" s="215"/>
      <c r="M547" s="215"/>
      <c r="N547" s="215"/>
      <c r="O547" s="215"/>
      <c r="P547" s="215"/>
      <c r="Q547" s="215"/>
      <c r="R547" s="215"/>
      <c r="S547" s="215"/>
      <c r="T547" s="215"/>
      <c r="U547" s="5"/>
    </row>
    <row r="548" spans="2:24" ht="5.0999999999999996" customHeight="1" thickTop="1" thickBot="1" x14ac:dyDescent="0.35">
      <c r="B548" s="5"/>
      <c r="C548" s="6"/>
      <c r="D548" s="199"/>
      <c r="E548" s="6"/>
      <c r="F548" s="6"/>
      <c r="G548" s="215"/>
      <c r="H548" s="126"/>
      <c r="I548" s="80"/>
      <c r="J548" s="80"/>
      <c r="K548" s="80"/>
      <c r="L548" s="80"/>
      <c r="M548" s="80"/>
      <c r="N548" s="80"/>
      <c r="O548" s="80"/>
      <c r="P548" s="80"/>
      <c r="Q548" s="80"/>
      <c r="R548" s="80"/>
      <c r="S548" s="80"/>
      <c r="T548" s="80"/>
      <c r="U548" s="5"/>
    </row>
    <row r="549" spans="2:24" ht="15" customHeight="1" thickTop="1" x14ac:dyDescent="0.3">
      <c r="B549" s="5"/>
      <c r="C549" s="478" t="s">
        <v>83</v>
      </c>
      <c r="D549" s="479"/>
      <c r="E549" s="479"/>
      <c r="F549" s="479"/>
      <c r="G549" s="480"/>
      <c r="H549" s="126"/>
      <c r="I549" s="80"/>
      <c r="J549" s="80"/>
      <c r="K549" s="80"/>
      <c r="L549" s="80"/>
      <c r="M549" s="80"/>
      <c r="N549" s="80"/>
      <c r="O549" s="80"/>
      <c r="P549" s="80"/>
      <c r="Q549" s="80"/>
      <c r="R549" s="80"/>
      <c r="S549" s="80"/>
      <c r="T549" s="80"/>
      <c r="U549" s="5"/>
    </row>
    <row r="550" spans="2:24" ht="15" customHeight="1" x14ac:dyDescent="0.3">
      <c r="B550" s="5"/>
      <c r="C550" s="481"/>
      <c r="D550" s="482"/>
      <c r="E550" s="482"/>
      <c r="F550" s="482"/>
      <c r="G550" s="483"/>
      <c r="H550" s="126"/>
      <c r="I550" s="80"/>
      <c r="J550" s="80"/>
      <c r="K550" s="80"/>
      <c r="L550" s="80"/>
      <c r="M550" s="80"/>
      <c r="N550" s="80"/>
      <c r="O550" s="80"/>
      <c r="P550" s="80"/>
      <c r="Q550" s="80"/>
      <c r="R550" s="80"/>
      <c r="S550" s="80"/>
      <c r="T550" s="80"/>
      <c r="U550" s="5"/>
    </row>
    <row r="551" spans="2:24" ht="9.9" customHeight="1" thickBot="1" x14ac:dyDescent="0.35">
      <c r="B551" s="5"/>
      <c r="C551" s="484"/>
      <c r="D551" s="485"/>
      <c r="E551" s="485"/>
      <c r="F551" s="485"/>
      <c r="G551" s="486"/>
      <c r="H551" s="127"/>
      <c r="I551" s="127"/>
      <c r="J551" s="127"/>
      <c r="K551" s="127"/>
      <c r="L551" s="127"/>
      <c r="M551" s="127"/>
      <c r="N551" s="127"/>
      <c r="O551" s="127"/>
      <c r="P551" s="127"/>
      <c r="Q551" s="127"/>
      <c r="R551" s="127"/>
      <c r="S551" s="127"/>
      <c r="T551" s="57"/>
      <c r="U551" s="5"/>
    </row>
    <row r="552" spans="2:24" ht="15.6" thickTop="1" thickBot="1" x14ac:dyDescent="0.35">
      <c r="B552" s="5"/>
      <c r="C552" s="6"/>
      <c r="D552" s="199"/>
      <c r="E552" s="6"/>
      <c r="F552" s="6"/>
      <c r="G552" s="80"/>
      <c r="H552" s="126"/>
      <c r="I552" s="80"/>
      <c r="J552" s="80"/>
      <c r="K552" s="80"/>
      <c r="L552" s="80"/>
      <c r="M552" s="80"/>
      <c r="N552" s="80"/>
      <c r="O552" s="80"/>
      <c r="P552" s="80"/>
      <c r="Q552" s="80"/>
      <c r="R552" s="80"/>
      <c r="S552" s="80"/>
      <c r="T552" s="80"/>
      <c r="U552" s="5"/>
    </row>
    <row r="553" spans="2:24" ht="32.4" thickTop="1" thickBot="1" x14ac:dyDescent="0.35">
      <c r="B553" s="5"/>
      <c r="C553" s="405" t="s">
        <v>94</v>
      </c>
      <c r="D553" s="467"/>
      <c r="E553" s="467"/>
      <c r="F553" s="467"/>
      <c r="G553" s="406"/>
      <c r="H553" s="70" t="s">
        <v>58</v>
      </c>
      <c r="I553" s="70" t="s">
        <v>59</v>
      </c>
      <c r="J553" s="70" t="s">
        <v>60</v>
      </c>
      <c r="K553" s="70" t="s">
        <v>61</v>
      </c>
      <c r="L553" s="70" t="s">
        <v>62</v>
      </c>
      <c r="M553" s="70" t="s">
        <v>63</v>
      </c>
      <c r="N553" s="70" t="s">
        <v>64</v>
      </c>
      <c r="O553" s="70" t="s">
        <v>65</v>
      </c>
      <c r="P553" s="70" t="s">
        <v>66</v>
      </c>
      <c r="Q553" s="70" t="s">
        <v>67</v>
      </c>
      <c r="R553" s="70" t="s">
        <v>68</v>
      </c>
      <c r="S553" s="70" t="s">
        <v>69</v>
      </c>
      <c r="T553" s="71" t="s">
        <v>83</v>
      </c>
      <c r="U553" s="5"/>
    </row>
    <row r="554" spans="2:24" thickTop="1" thickBot="1" x14ac:dyDescent="0.35">
      <c r="B554" s="5"/>
      <c r="C554" s="454" t="s">
        <v>199</v>
      </c>
      <c r="D554" s="471"/>
      <c r="E554" s="471"/>
      <c r="F554" s="472"/>
      <c r="G554" s="170" t="s">
        <v>1</v>
      </c>
      <c r="H554" s="76">
        <f>H555-H756-H757</f>
        <v>0</v>
      </c>
      <c r="I554" s="76">
        <f t="shared" ref="I554:T554" si="84">I555-I756-I757</f>
        <v>0</v>
      </c>
      <c r="J554" s="76">
        <f t="shared" si="84"/>
        <v>0</v>
      </c>
      <c r="K554" s="76">
        <f t="shared" si="84"/>
        <v>0</v>
      </c>
      <c r="L554" s="76">
        <f t="shared" si="84"/>
        <v>0</v>
      </c>
      <c r="M554" s="76">
        <f t="shared" si="84"/>
        <v>0</v>
      </c>
      <c r="N554" s="76">
        <f t="shared" si="84"/>
        <v>0</v>
      </c>
      <c r="O554" s="76">
        <f t="shared" si="84"/>
        <v>0</v>
      </c>
      <c r="P554" s="76">
        <f t="shared" si="84"/>
        <v>0</v>
      </c>
      <c r="Q554" s="76">
        <f t="shared" si="84"/>
        <v>0</v>
      </c>
      <c r="R554" s="76">
        <f t="shared" si="84"/>
        <v>0</v>
      </c>
      <c r="S554" s="76">
        <f t="shared" si="84"/>
        <v>0</v>
      </c>
      <c r="T554" s="77">
        <f t="shared" si="84"/>
        <v>0</v>
      </c>
      <c r="U554" s="53"/>
      <c r="W554" s="34"/>
      <c r="X554" s="34"/>
    </row>
    <row r="555" spans="2:24" ht="16.8" thickTop="1" thickBot="1" x14ac:dyDescent="0.35">
      <c r="B555" s="5"/>
      <c r="C555" s="171" t="s">
        <v>166</v>
      </c>
      <c r="D555" s="468" t="s">
        <v>210</v>
      </c>
      <c r="E555" s="469"/>
      <c r="F555" s="470"/>
      <c r="G555" s="170" t="s">
        <v>1</v>
      </c>
      <c r="H555" s="79">
        <f>SUM(H556:H755)</f>
        <v>0</v>
      </c>
      <c r="I555" s="68">
        <f t="shared" ref="I555:T555" si="85">SUM(I556:I755)</f>
        <v>0</v>
      </c>
      <c r="J555" s="68">
        <f t="shared" si="85"/>
        <v>0</v>
      </c>
      <c r="K555" s="68">
        <f t="shared" si="85"/>
        <v>0</v>
      </c>
      <c r="L555" s="68">
        <f t="shared" si="85"/>
        <v>0</v>
      </c>
      <c r="M555" s="68">
        <f t="shared" si="85"/>
        <v>0</v>
      </c>
      <c r="N555" s="68">
        <f t="shared" si="85"/>
        <v>0</v>
      </c>
      <c r="O555" s="68">
        <f t="shared" si="85"/>
        <v>0</v>
      </c>
      <c r="P555" s="68">
        <f t="shared" si="85"/>
        <v>0</v>
      </c>
      <c r="Q555" s="68">
        <f t="shared" si="85"/>
        <v>0</v>
      </c>
      <c r="R555" s="68">
        <f t="shared" si="85"/>
        <v>0</v>
      </c>
      <c r="S555" s="68">
        <f t="shared" si="85"/>
        <v>0</v>
      </c>
      <c r="T555" s="72">
        <f t="shared" si="85"/>
        <v>0</v>
      </c>
      <c r="U555" s="53"/>
      <c r="V555" s="123"/>
      <c r="W555" s="34"/>
      <c r="X555" s="34"/>
    </row>
    <row r="556" spans="2:24" ht="16.8" thickTop="1" thickBot="1" x14ac:dyDescent="0.35">
      <c r="B556" s="5"/>
      <c r="C556" s="207"/>
      <c r="D556" s="202" t="s">
        <v>172</v>
      </c>
      <c r="E556" s="475"/>
      <c r="F556" s="477"/>
      <c r="G556" s="170" t="s">
        <v>1</v>
      </c>
      <c r="H556" s="78"/>
      <c r="I556" s="208"/>
      <c r="J556" s="208"/>
      <c r="K556" s="208"/>
      <c r="L556" s="208"/>
      <c r="M556" s="208"/>
      <c r="N556" s="208"/>
      <c r="O556" s="208"/>
      <c r="P556" s="208"/>
      <c r="Q556" s="208"/>
      <c r="R556" s="208"/>
      <c r="S556" s="208"/>
      <c r="T556" s="72">
        <f>SUM(H556:S556)</f>
        <v>0</v>
      </c>
      <c r="U556" s="53"/>
      <c r="V556" s="123"/>
      <c r="W556" s="34"/>
      <c r="X556" s="34"/>
    </row>
    <row r="557" spans="2:24" ht="16.8" thickTop="1" thickBot="1" x14ac:dyDescent="0.35">
      <c r="B557" s="5"/>
      <c r="C557" s="207"/>
      <c r="D557" s="202" t="s">
        <v>221</v>
      </c>
      <c r="E557" s="475"/>
      <c r="F557" s="477"/>
      <c r="G557" s="170" t="s">
        <v>1</v>
      </c>
      <c r="H557" s="78"/>
      <c r="I557" s="208"/>
      <c r="J557" s="208"/>
      <c r="K557" s="208"/>
      <c r="L557" s="208"/>
      <c r="M557" s="208"/>
      <c r="N557" s="208"/>
      <c r="O557" s="208"/>
      <c r="P557" s="208"/>
      <c r="Q557" s="208"/>
      <c r="R557" s="208"/>
      <c r="S557" s="208"/>
      <c r="T557" s="72">
        <f t="shared" ref="T557:T757" si="86">SUM(H557:S557)</f>
        <v>0</v>
      </c>
      <c r="U557" s="53"/>
      <c r="V557" s="123"/>
      <c r="W557" s="34"/>
      <c r="X557" s="34"/>
    </row>
    <row r="558" spans="2:24" ht="16.8" thickTop="1" thickBot="1" x14ac:dyDescent="0.35">
      <c r="B558" s="5"/>
      <c r="C558" s="207"/>
      <c r="D558" s="202" t="s">
        <v>222</v>
      </c>
      <c r="E558" s="475"/>
      <c r="F558" s="477"/>
      <c r="G558" s="170" t="s">
        <v>1</v>
      </c>
      <c r="H558" s="78"/>
      <c r="I558" s="208"/>
      <c r="J558" s="208"/>
      <c r="K558" s="208"/>
      <c r="L558" s="208"/>
      <c r="M558" s="208"/>
      <c r="N558" s="208"/>
      <c r="O558" s="208"/>
      <c r="P558" s="208"/>
      <c r="Q558" s="208"/>
      <c r="R558" s="208"/>
      <c r="S558" s="208"/>
      <c r="T558" s="72">
        <f t="shared" si="86"/>
        <v>0</v>
      </c>
      <c r="U558" s="53"/>
      <c r="V558" s="123"/>
      <c r="W558" s="34"/>
      <c r="X558" s="34"/>
    </row>
    <row r="559" spans="2:24" ht="16.8" thickTop="1" thickBot="1" x14ac:dyDescent="0.35">
      <c r="B559" s="5"/>
      <c r="C559" s="207"/>
      <c r="D559" s="202" t="s">
        <v>223</v>
      </c>
      <c r="E559" s="475"/>
      <c r="F559" s="477"/>
      <c r="G559" s="170" t="s">
        <v>1</v>
      </c>
      <c r="H559" s="78"/>
      <c r="I559" s="208"/>
      <c r="J559" s="208"/>
      <c r="K559" s="208"/>
      <c r="L559" s="208"/>
      <c r="M559" s="208"/>
      <c r="N559" s="208"/>
      <c r="O559" s="208"/>
      <c r="P559" s="208"/>
      <c r="Q559" s="208"/>
      <c r="R559" s="208"/>
      <c r="S559" s="208"/>
      <c r="T559" s="72">
        <f t="shared" si="86"/>
        <v>0</v>
      </c>
      <c r="U559" s="53"/>
      <c r="V559" s="123"/>
      <c r="W559" s="34"/>
      <c r="X559" s="34"/>
    </row>
    <row r="560" spans="2:24" ht="16.8" thickTop="1" thickBot="1" x14ac:dyDescent="0.35">
      <c r="B560" s="5"/>
      <c r="C560" s="207"/>
      <c r="D560" s="202" t="s">
        <v>224</v>
      </c>
      <c r="E560" s="475"/>
      <c r="F560" s="477"/>
      <c r="G560" s="170" t="s">
        <v>1</v>
      </c>
      <c r="H560" s="78"/>
      <c r="I560" s="208"/>
      <c r="J560" s="208"/>
      <c r="K560" s="208"/>
      <c r="L560" s="208"/>
      <c r="M560" s="208"/>
      <c r="N560" s="208"/>
      <c r="O560" s="208"/>
      <c r="P560" s="208"/>
      <c r="Q560" s="208"/>
      <c r="R560" s="208"/>
      <c r="S560" s="208"/>
      <c r="T560" s="72">
        <f t="shared" si="86"/>
        <v>0</v>
      </c>
      <c r="U560" s="53"/>
      <c r="V560" s="123"/>
      <c r="W560" s="34"/>
      <c r="X560" s="34"/>
    </row>
    <row r="561" spans="2:24" ht="16.8" hidden="1" thickTop="1" thickBot="1" x14ac:dyDescent="0.35">
      <c r="B561" s="5"/>
      <c r="C561" s="207"/>
      <c r="D561" s="202" t="s">
        <v>225</v>
      </c>
      <c r="E561" s="475"/>
      <c r="F561" s="477"/>
      <c r="G561" s="170" t="s">
        <v>1</v>
      </c>
      <c r="H561" s="78"/>
      <c r="I561" s="208"/>
      <c r="J561" s="208"/>
      <c r="K561" s="208"/>
      <c r="L561" s="208"/>
      <c r="M561" s="208"/>
      <c r="N561" s="208"/>
      <c r="O561" s="208"/>
      <c r="P561" s="208"/>
      <c r="Q561" s="208"/>
      <c r="R561" s="208"/>
      <c r="S561" s="208"/>
      <c r="T561" s="72">
        <f t="shared" si="86"/>
        <v>0</v>
      </c>
      <c r="U561" s="53"/>
      <c r="V561" s="123"/>
      <c r="W561" s="34"/>
      <c r="X561" s="34"/>
    </row>
    <row r="562" spans="2:24" ht="16.8" hidden="1" thickTop="1" thickBot="1" x14ac:dyDescent="0.35">
      <c r="B562" s="5"/>
      <c r="C562" s="207"/>
      <c r="D562" s="202" t="s">
        <v>226</v>
      </c>
      <c r="E562" s="475"/>
      <c r="F562" s="477"/>
      <c r="G562" s="170" t="s">
        <v>1</v>
      </c>
      <c r="H562" s="78"/>
      <c r="I562" s="208"/>
      <c r="J562" s="208"/>
      <c r="K562" s="208"/>
      <c r="L562" s="208"/>
      <c r="M562" s="208"/>
      <c r="N562" s="208"/>
      <c r="O562" s="208"/>
      <c r="P562" s="208"/>
      <c r="Q562" s="208"/>
      <c r="R562" s="208"/>
      <c r="S562" s="208"/>
      <c r="T562" s="72">
        <f t="shared" si="86"/>
        <v>0</v>
      </c>
      <c r="U562" s="53"/>
      <c r="V562" s="123"/>
      <c r="W562" s="34"/>
      <c r="X562" s="34"/>
    </row>
    <row r="563" spans="2:24" ht="16.8" hidden="1" thickTop="1" thickBot="1" x14ac:dyDescent="0.35">
      <c r="B563" s="5"/>
      <c r="C563" s="207"/>
      <c r="D563" s="202" t="s">
        <v>227</v>
      </c>
      <c r="E563" s="475"/>
      <c r="F563" s="477"/>
      <c r="G563" s="170" t="s">
        <v>1</v>
      </c>
      <c r="H563" s="78"/>
      <c r="I563" s="208"/>
      <c r="J563" s="208"/>
      <c r="K563" s="208"/>
      <c r="L563" s="208"/>
      <c r="M563" s="208"/>
      <c r="N563" s="208"/>
      <c r="O563" s="208"/>
      <c r="P563" s="208"/>
      <c r="Q563" s="208"/>
      <c r="R563" s="208"/>
      <c r="S563" s="208"/>
      <c r="T563" s="72">
        <f t="shared" si="86"/>
        <v>0</v>
      </c>
      <c r="U563" s="53"/>
      <c r="V563" s="123"/>
      <c r="W563" s="34"/>
      <c r="X563" s="34"/>
    </row>
    <row r="564" spans="2:24" ht="16.8" hidden="1" thickTop="1" thickBot="1" x14ac:dyDescent="0.35">
      <c r="B564" s="5"/>
      <c r="C564" s="207"/>
      <c r="D564" s="202" t="s">
        <v>228</v>
      </c>
      <c r="E564" s="475"/>
      <c r="F564" s="477"/>
      <c r="G564" s="170" t="s">
        <v>1</v>
      </c>
      <c r="H564" s="78"/>
      <c r="I564" s="208"/>
      <c r="J564" s="208"/>
      <c r="K564" s="208"/>
      <c r="L564" s="208"/>
      <c r="M564" s="208"/>
      <c r="N564" s="208"/>
      <c r="O564" s="208"/>
      <c r="P564" s="208"/>
      <c r="Q564" s="208"/>
      <c r="R564" s="208"/>
      <c r="S564" s="208"/>
      <c r="T564" s="72">
        <f t="shared" si="86"/>
        <v>0</v>
      </c>
      <c r="U564" s="53"/>
      <c r="V564" s="123"/>
      <c r="W564" s="34"/>
      <c r="X564" s="34"/>
    </row>
    <row r="565" spans="2:24" ht="16.8" hidden="1" thickTop="1" thickBot="1" x14ac:dyDescent="0.35">
      <c r="B565" s="5"/>
      <c r="C565" s="207"/>
      <c r="D565" s="202" t="s">
        <v>229</v>
      </c>
      <c r="E565" s="475"/>
      <c r="F565" s="477"/>
      <c r="G565" s="170" t="s">
        <v>1</v>
      </c>
      <c r="H565" s="78"/>
      <c r="I565" s="208"/>
      <c r="J565" s="208"/>
      <c r="K565" s="208"/>
      <c r="L565" s="208"/>
      <c r="M565" s="208"/>
      <c r="N565" s="208"/>
      <c r="O565" s="208"/>
      <c r="P565" s="208"/>
      <c r="Q565" s="208"/>
      <c r="R565" s="208"/>
      <c r="S565" s="208"/>
      <c r="T565" s="72">
        <f t="shared" si="86"/>
        <v>0</v>
      </c>
      <c r="U565" s="53"/>
      <c r="V565" s="123"/>
      <c r="W565" s="34"/>
      <c r="X565" s="34"/>
    </row>
    <row r="566" spans="2:24" ht="16.8" hidden="1" thickTop="1" thickBot="1" x14ac:dyDescent="0.35">
      <c r="B566" s="5"/>
      <c r="C566" s="207"/>
      <c r="D566" s="202" t="s">
        <v>230</v>
      </c>
      <c r="E566" s="475"/>
      <c r="F566" s="477"/>
      <c r="G566" s="170" t="s">
        <v>1</v>
      </c>
      <c r="H566" s="78"/>
      <c r="I566" s="208"/>
      <c r="J566" s="208"/>
      <c r="K566" s="208"/>
      <c r="L566" s="208"/>
      <c r="M566" s="208"/>
      <c r="N566" s="208"/>
      <c r="O566" s="208"/>
      <c r="P566" s="208"/>
      <c r="Q566" s="208"/>
      <c r="R566" s="208"/>
      <c r="S566" s="208"/>
      <c r="T566" s="72">
        <f t="shared" si="86"/>
        <v>0</v>
      </c>
      <c r="U566" s="53"/>
      <c r="V566" s="123"/>
      <c r="W566" s="34"/>
      <c r="X566" s="34"/>
    </row>
    <row r="567" spans="2:24" ht="16.8" hidden="1" thickTop="1" thickBot="1" x14ac:dyDescent="0.35">
      <c r="B567" s="5"/>
      <c r="C567" s="207"/>
      <c r="D567" s="202" t="s">
        <v>231</v>
      </c>
      <c r="E567" s="475"/>
      <c r="F567" s="477"/>
      <c r="G567" s="170" t="s">
        <v>1</v>
      </c>
      <c r="H567" s="78"/>
      <c r="I567" s="208"/>
      <c r="J567" s="208"/>
      <c r="K567" s="208"/>
      <c r="L567" s="208"/>
      <c r="M567" s="208"/>
      <c r="N567" s="208"/>
      <c r="O567" s="208"/>
      <c r="P567" s="208"/>
      <c r="Q567" s="208"/>
      <c r="R567" s="208"/>
      <c r="S567" s="208"/>
      <c r="T567" s="72">
        <f t="shared" si="86"/>
        <v>0</v>
      </c>
      <c r="U567" s="53"/>
      <c r="V567" s="123"/>
      <c r="W567" s="34"/>
      <c r="X567" s="34"/>
    </row>
    <row r="568" spans="2:24" ht="16.8" hidden="1" thickTop="1" thickBot="1" x14ac:dyDescent="0.35">
      <c r="B568" s="5"/>
      <c r="C568" s="207"/>
      <c r="D568" s="202" t="s">
        <v>232</v>
      </c>
      <c r="E568" s="475"/>
      <c r="F568" s="477"/>
      <c r="G568" s="170" t="s">
        <v>1</v>
      </c>
      <c r="H568" s="78"/>
      <c r="I568" s="208"/>
      <c r="J568" s="208"/>
      <c r="K568" s="208"/>
      <c r="L568" s="208"/>
      <c r="M568" s="208"/>
      <c r="N568" s="208"/>
      <c r="O568" s="208"/>
      <c r="P568" s="208"/>
      <c r="Q568" s="208"/>
      <c r="R568" s="208"/>
      <c r="S568" s="208"/>
      <c r="T568" s="72">
        <f t="shared" si="86"/>
        <v>0</v>
      </c>
      <c r="U568" s="53"/>
      <c r="V568" s="123"/>
      <c r="W568" s="34"/>
      <c r="X568" s="34"/>
    </row>
    <row r="569" spans="2:24" ht="16.8" hidden="1" thickTop="1" thickBot="1" x14ac:dyDescent="0.35">
      <c r="B569" s="5"/>
      <c r="C569" s="207"/>
      <c r="D569" s="202" t="s">
        <v>233</v>
      </c>
      <c r="E569" s="475"/>
      <c r="F569" s="477"/>
      <c r="G569" s="170" t="s">
        <v>1</v>
      </c>
      <c r="H569" s="78"/>
      <c r="I569" s="208"/>
      <c r="J569" s="208"/>
      <c r="K569" s="208"/>
      <c r="L569" s="208"/>
      <c r="M569" s="208"/>
      <c r="N569" s="208"/>
      <c r="O569" s="208"/>
      <c r="P569" s="208"/>
      <c r="Q569" s="208"/>
      <c r="R569" s="208"/>
      <c r="S569" s="208"/>
      <c r="T569" s="72">
        <f t="shared" si="86"/>
        <v>0</v>
      </c>
      <c r="U569" s="53"/>
      <c r="V569" s="123"/>
      <c r="W569" s="34"/>
      <c r="X569" s="34"/>
    </row>
    <row r="570" spans="2:24" ht="16.8" hidden="1" thickTop="1" thickBot="1" x14ac:dyDescent="0.35">
      <c r="B570" s="5"/>
      <c r="C570" s="207"/>
      <c r="D570" s="202" t="s">
        <v>234</v>
      </c>
      <c r="E570" s="475"/>
      <c r="F570" s="477"/>
      <c r="G570" s="170" t="s">
        <v>1</v>
      </c>
      <c r="H570" s="78"/>
      <c r="I570" s="208"/>
      <c r="J570" s="208"/>
      <c r="K570" s="208"/>
      <c r="L570" s="208"/>
      <c r="M570" s="208"/>
      <c r="N570" s="208"/>
      <c r="O570" s="208"/>
      <c r="P570" s="208"/>
      <c r="Q570" s="208"/>
      <c r="R570" s="208"/>
      <c r="S570" s="208"/>
      <c r="T570" s="72">
        <f t="shared" si="86"/>
        <v>0</v>
      </c>
      <c r="U570" s="53"/>
      <c r="V570" s="123"/>
      <c r="W570" s="34"/>
      <c r="X570" s="34"/>
    </row>
    <row r="571" spans="2:24" ht="16.8" hidden="1" thickTop="1" thickBot="1" x14ac:dyDescent="0.35">
      <c r="B571" s="5"/>
      <c r="C571" s="207"/>
      <c r="D571" s="202" t="s">
        <v>235</v>
      </c>
      <c r="E571" s="475"/>
      <c r="F571" s="477"/>
      <c r="G571" s="170" t="s">
        <v>1</v>
      </c>
      <c r="H571" s="78"/>
      <c r="I571" s="208"/>
      <c r="J571" s="208"/>
      <c r="K571" s="208"/>
      <c r="L571" s="208"/>
      <c r="M571" s="208"/>
      <c r="N571" s="208"/>
      <c r="O571" s="208"/>
      <c r="P571" s="208"/>
      <c r="Q571" s="208"/>
      <c r="R571" s="208"/>
      <c r="S571" s="208"/>
      <c r="T571" s="72">
        <f t="shared" si="86"/>
        <v>0</v>
      </c>
      <c r="U571" s="53"/>
      <c r="V571" s="123"/>
      <c r="W571" s="34"/>
      <c r="X571" s="34"/>
    </row>
    <row r="572" spans="2:24" ht="16.8" hidden="1" thickTop="1" thickBot="1" x14ac:dyDescent="0.35">
      <c r="B572" s="5"/>
      <c r="C572" s="207"/>
      <c r="D572" s="202" t="s">
        <v>236</v>
      </c>
      <c r="E572" s="475"/>
      <c r="F572" s="477"/>
      <c r="G572" s="170" t="s">
        <v>1</v>
      </c>
      <c r="H572" s="78"/>
      <c r="I572" s="208"/>
      <c r="J572" s="208"/>
      <c r="K572" s="208"/>
      <c r="L572" s="208"/>
      <c r="M572" s="208"/>
      <c r="N572" s="208"/>
      <c r="O572" s="208"/>
      <c r="P572" s="208"/>
      <c r="Q572" s="208"/>
      <c r="R572" s="208"/>
      <c r="S572" s="208"/>
      <c r="T572" s="72">
        <f t="shared" si="86"/>
        <v>0</v>
      </c>
      <c r="U572" s="53"/>
      <c r="V572" s="123"/>
      <c r="W572" s="34"/>
      <c r="X572" s="34"/>
    </row>
    <row r="573" spans="2:24" ht="16.8" hidden="1" thickTop="1" thickBot="1" x14ac:dyDescent="0.35">
      <c r="B573" s="5"/>
      <c r="C573" s="207"/>
      <c r="D573" s="202" t="s">
        <v>237</v>
      </c>
      <c r="E573" s="475"/>
      <c r="F573" s="477"/>
      <c r="G573" s="170" t="s">
        <v>1</v>
      </c>
      <c r="H573" s="78"/>
      <c r="I573" s="208"/>
      <c r="J573" s="208"/>
      <c r="K573" s="208"/>
      <c r="L573" s="208"/>
      <c r="M573" s="208"/>
      <c r="N573" s="208"/>
      <c r="O573" s="208"/>
      <c r="P573" s="208"/>
      <c r="Q573" s="208"/>
      <c r="R573" s="208"/>
      <c r="S573" s="208"/>
      <c r="T573" s="72">
        <f t="shared" si="86"/>
        <v>0</v>
      </c>
      <c r="U573" s="53"/>
      <c r="V573" s="123"/>
      <c r="W573" s="34"/>
      <c r="X573" s="34"/>
    </row>
    <row r="574" spans="2:24" ht="16.8" hidden="1" thickTop="1" thickBot="1" x14ac:dyDescent="0.35">
      <c r="B574" s="5"/>
      <c r="C574" s="207"/>
      <c r="D574" s="202" t="s">
        <v>238</v>
      </c>
      <c r="E574" s="475"/>
      <c r="F574" s="477"/>
      <c r="G574" s="170" t="s">
        <v>1</v>
      </c>
      <c r="H574" s="78"/>
      <c r="I574" s="208"/>
      <c r="J574" s="208"/>
      <c r="K574" s="208"/>
      <c r="L574" s="208"/>
      <c r="M574" s="208"/>
      <c r="N574" s="208"/>
      <c r="O574" s="208"/>
      <c r="P574" s="208"/>
      <c r="Q574" s="208"/>
      <c r="R574" s="208"/>
      <c r="S574" s="208"/>
      <c r="T574" s="72">
        <f t="shared" si="86"/>
        <v>0</v>
      </c>
      <c r="U574" s="53"/>
      <c r="V574" s="123"/>
      <c r="W574" s="34"/>
      <c r="X574" s="34"/>
    </row>
    <row r="575" spans="2:24" ht="16.8" hidden="1" thickTop="1" thickBot="1" x14ac:dyDescent="0.35">
      <c r="B575" s="5"/>
      <c r="C575" s="207"/>
      <c r="D575" s="202" t="s">
        <v>239</v>
      </c>
      <c r="E575" s="475"/>
      <c r="F575" s="477"/>
      <c r="G575" s="170" t="s">
        <v>1</v>
      </c>
      <c r="H575" s="78"/>
      <c r="I575" s="208"/>
      <c r="J575" s="208"/>
      <c r="K575" s="208"/>
      <c r="L575" s="208"/>
      <c r="M575" s="208"/>
      <c r="N575" s="208"/>
      <c r="O575" s="208"/>
      <c r="P575" s="208"/>
      <c r="Q575" s="208"/>
      <c r="R575" s="208"/>
      <c r="S575" s="208"/>
      <c r="T575" s="72">
        <f t="shared" si="86"/>
        <v>0</v>
      </c>
      <c r="U575" s="53"/>
      <c r="V575" s="123"/>
      <c r="W575" s="34"/>
      <c r="X575" s="34"/>
    </row>
    <row r="576" spans="2:24" ht="16.8" hidden="1" thickTop="1" thickBot="1" x14ac:dyDescent="0.35">
      <c r="B576" s="5"/>
      <c r="C576" s="207"/>
      <c r="D576" s="202" t="s">
        <v>240</v>
      </c>
      <c r="E576" s="475"/>
      <c r="F576" s="477"/>
      <c r="G576" s="170" t="s">
        <v>1</v>
      </c>
      <c r="H576" s="78"/>
      <c r="I576" s="208"/>
      <c r="J576" s="208"/>
      <c r="K576" s="208"/>
      <c r="L576" s="208"/>
      <c r="M576" s="208"/>
      <c r="N576" s="208"/>
      <c r="O576" s="208"/>
      <c r="P576" s="208"/>
      <c r="Q576" s="208"/>
      <c r="R576" s="208"/>
      <c r="S576" s="208"/>
      <c r="T576" s="72">
        <f t="shared" si="86"/>
        <v>0</v>
      </c>
      <c r="U576" s="53"/>
      <c r="V576" s="123"/>
      <c r="W576" s="34"/>
      <c r="X576" s="34"/>
    </row>
    <row r="577" spans="2:24" ht="16.8" hidden="1" thickTop="1" thickBot="1" x14ac:dyDescent="0.35">
      <c r="B577" s="5"/>
      <c r="C577" s="207"/>
      <c r="D577" s="202" t="s">
        <v>241</v>
      </c>
      <c r="E577" s="475"/>
      <c r="F577" s="477"/>
      <c r="G577" s="170" t="s">
        <v>1</v>
      </c>
      <c r="H577" s="78"/>
      <c r="I577" s="208"/>
      <c r="J577" s="208"/>
      <c r="K577" s="208"/>
      <c r="L577" s="208"/>
      <c r="M577" s="208"/>
      <c r="N577" s="208"/>
      <c r="O577" s="208"/>
      <c r="P577" s="208"/>
      <c r="Q577" s="208"/>
      <c r="R577" s="208"/>
      <c r="S577" s="208"/>
      <c r="T577" s="72">
        <f t="shared" si="86"/>
        <v>0</v>
      </c>
      <c r="U577" s="53"/>
      <c r="V577" s="123"/>
      <c r="W577" s="34"/>
      <c r="X577" s="34"/>
    </row>
    <row r="578" spans="2:24" ht="16.8" hidden="1" thickTop="1" thickBot="1" x14ac:dyDescent="0.35">
      <c r="B578" s="5"/>
      <c r="C578" s="207"/>
      <c r="D578" s="202" t="s">
        <v>242</v>
      </c>
      <c r="E578" s="475"/>
      <c r="F578" s="477"/>
      <c r="G578" s="170" t="s">
        <v>1</v>
      </c>
      <c r="H578" s="78"/>
      <c r="I578" s="208"/>
      <c r="J578" s="208"/>
      <c r="K578" s="208"/>
      <c r="L578" s="208"/>
      <c r="M578" s="208"/>
      <c r="N578" s="208"/>
      <c r="O578" s="208"/>
      <c r="P578" s="208"/>
      <c r="Q578" s="208"/>
      <c r="R578" s="208"/>
      <c r="S578" s="208"/>
      <c r="T578" s="72">
        <f t="shared" si="86"/>
        <v>0</v>
      </c>
      <c r="U578" s="53"/>
      <c r="V578" s="123"/>
      <c r="W578" s="34"/>
      <c r="X578" s="34"/>
    </row>
    <row r="579" spans="2:24" ht="16.8" hidden="1" thickTop="1" thickBot="1" x14ac:dyDescent="0.35">
      <c r="B579" s="5"/>
      <c r="C579" s="207"/>
      <c r="D579" s="202" t="s">
        <v>243</v>
      </c>
      <c r="E579" s="475"/>
      <c r="F579" s="477"/>
      <c r="G579" s="170" t="s">
        <v>1</v>
      </c>
      <c r="H579" s="78"/>
      <c r="I579" s="208"/>
      <c r="J579" s="208"/>
      <c r="K579" s="208"/>
      <c r="L579" s="208"/>
      <c r="M579" s="208"/>
      <c r="N579" s="208"/>
      <c r="O579" s="208"/>
      <c r="P579" s="208"/>
      <c r="Q579" s="208"/>
      <c r="R579" s="208"/>
      <c r="S579" s="208"/>
      <c r="T579" s="72">
        <f t="shared" si="86"/>
        <v>0</v>
      </c>
      <c r="U579" s="53"/>
      <c r="V579" s="123"/>
      <c r="W579" s="34"/>
      <c r="X579" s="34"/>
    </row>
    <row r="580" spans="2:24" ht="16.8" hidden="1" thickTop="1" thickBot="1" x14ac:dyDescent="0.35">
      <c r="B580" s="5"/>
      <c r="C580" s="207"/>
      <c r="D580" s="202" t="s">
        <v>244</v>
      </c>
      <c r="E580" s="475"/>
      <c r="F580" s="477"/>
      <c r="G580" s="170" t="s">
        <v>1</v>
      </c>
      <c r="H580" s="78"/>
      <c r="I580" s="208"/>
      <c r="J580" s="208"/>
      <c r="K580" s="208"/>
      <c r="L580" s="208"/>
      <c r="M580" s="208"/>
      <c r="N580" s="208"/>
      <c r="O580" s="208"/>
      <c r="P580" s="208"/>
      <c r="Q580" s="208"/>
      <c r="R580" s="208"/>
      <c r="S580" s="208"/>
      <c r="T580" s="72">
        <f t="shared" si="86"/>
        <v>0</v>
      </c>
      <c r="U580" s="53"/>
      <c r="V580" s="123"/>
      <c r="W580" s="34"/>
      <c r="X580" s="34"/>
    </row>
    <row r="581" spans="2:24" ht="16.8" hidden="1" thickTop="1" thickBot="1" x14ac:dyDescent="0.35">
      <c r="B581" s="5"/>
      <c r="C581" s="207"/>
      <c r="D581" s="202" t="s">
        <v>203</v>
      </c>
      <c r="E581" s="475"/>
      <c r="F581" s="477"/>
      <c r="G581" s="170" t="s">
        <v>1</v>
      </c>
      <c r="H581" s="78"/>
      <c r="I581" s="208"/>
      <c r="J581" s="208"/>
      <c r="K581" s="208"/>
      <c r="L581" s="208"/>
      <c r="M581" s="208"/>
      <c r="N581" s="208"/>
      <c r="O581" s="208"/>
      <c r="P581" s="208"/>
      <c r="Q581" s="208"/>
      <c r="R581" s="208"/>
      <c r="S581" s="208"/>
      <c r="T581" s="72">
        <f>SUM(H581:S581)</f>
        <v>0</v>
      </c>
      <c r="U581" s="53"/>
      <c r="V581" s="123"/>
      <c r="W581" s="34"/>
      <c r="X581" s="34"/>
    </row>
    <row r="582" spans="2:24" ht="16.8" hidden="1" thickTop="1" thickBot="1" x14ac:dyDescent="0.35">
      <c r="B582" s="5"/>
      <c r="C582" s="207"/>
      <c r="D582" s="202" t="s">
        <v>245</v>
      </c>
      <c r="E582" s="475"/>
      <c r="F582" s="477"/>
      <c r="G582" s="170" t="s">
        <v>1</v>
      </c>
      <c r="H582" s="78"/>
      <c r="I582" s="208"/>
      <c r="J582" s="208"/>
      <c r="K582" s="208"/>
      <c r="L582" s="208"/>
      <c r="M582" s="208"/>
      <c r="N582" s="208"/>
      <c r="O582" s="208"/>
      <c r="P582" s="208"/>
      <c r="Q582" s="208"/>
      <c r="R582" s="208"/>
      <c r="S582" s="208"/>
      <c r="T582" s="72">
        <f t="shared" ref="T582:T605" si="87">SUM(H582:S582)</f>
        <v>0</v>
      </c>
      <c r="U582" s="53"/>
      <c r="V582" s="123"/>
      <c r="W582" s="34"/>
      <c r="X582" s="34"/>
    </row>
    <row r="583" spans="2:24" ht="16.8" hidden="1" thickTop="1" thickBot="1" x14ac:dyDescent="0.35">
      <c r="B583" s="5"/>
      <c r="C583" s="207"/>
      <c r="D583" s="202" t="s">
        <v>246</v>
      </c>
      <c r="E583" s="475"/>
      <c r="F583" s="477"/>
      <c r="G583" s="170" t="s">
        <v>1</v>
      </c>
      <c r="H583" s="78"/>
      <c r="I583" s="208"/>
      <c r="J583" s="208"/>
      <c r="K583" s="208"/>
      <c r="L583" s="208"/>
      <c r="M583" s="208"/>
      <c r="N583" s="208"/>
      <c r="O583" s="208"/>
      <c r="P583" s="208"/>
      <c r="Q583" s="208"/>
      <c r="R583" s="208"/>
      <c r="S583" s="208"/>
      <c r="T583" s="72">
        <f t="shared" si="87"/>
        <v>0</v>
      </c>
      <c r="U583" s="53"/>
      <c r="V583" s="123"/>
      <c r="W583" s="34"/>
      <c r="X583" s="34"/>
    </row>
    <row r="584" spans="2:24" ht="16.8" hidden="1" thickTop="1" thickBot="1" x14ac:dyDescent="0.35">
      <c r="B584" s="5"/>
      <c r="C584" s="207"/>
      <c r="D584" s="202" t="s">
        <v>247</v>
      </c>
      <c r="E584" s="475"/>
      <c r="F584" s="477"/>
      <c r="G584" s="170" t="s">
        <v>1</v>
      </c>
      <c r="H584" s="78"/>
      <c r="I584" s="208"/>
      <c r="J584" s="208"/>
      <c r="K584" s="208"/>
      <c r="L584" s="208"/>
      <c r="M584" s="208"/>
      <c r="N584" s="208"/>
      <c r="O584" s="208"/>
      <c r="P584" s="208"/>
      <c r="Q584" s="208"/>
      <c r="R584" s="208"/>
      <c r="S584" s="208"/>
      <c r="T584" s="72">
        <f t="shared" si="87"/>
        <v>0</v>
      </c>
      <c r="U584" s="53"/>
      <c r="V584" s="123"/>
      <c r="W584" s="34"/>
      <c r="X584" s="34"/>
    </row>
    <row r="585" spans="2:24" ht="16.8" hidden="1" thickTop="1" thickBot="1" x14ac:dyDescent="0.35">
      <c r="B585" s="5"/>
      <c r="C585" s="207"/>
      <c r="D585" s="202" t="s">
        <v>248</v>
      </c>
      <c r="E585" s="475"/>
      <c r="F585" s="477"/>
      <c r="G585" s="170" t="s">
        <v>1</v>
      </c>
      <c r="H585" s="78"/>
      <c r="I585" s="208"/>
      <c r="J585" s="208"/>
      <c r="K585" s="208"/>
      <c r="L585" s="208"/>
      <c r="M585" s="208"/>
      <c r="N585" s="208"/>
      <c r="O585" s="208"/>
      <c r="P585" s="208"/>
      <c r="Q585" s="208"/>
      <c r="R585" s="208"/>
      <c r="S585" s="208"/>
      <c r="T585" s="72">
        <f t="shared" si="87"/>
        <v>0</v>
      </c>
      <c r="U585" s="53"/>
      <c r="V585" s="123"/>
      <c r="W585" s="34"/>
      <c r="X585" s="34"/>
    </row>
    <row r="586" spans="2:24" ht="16.8" hidden="1" thickTop="1" thickBot="1" x14ac:dyDescent="0.35">
      <c r="B586" s="5"/>
      <c r="C586" s="207"/>
      <c r="D586" s="202" t="s">
        <v>249</v>
      </c>
      <c r="E586" s="475"/>
      <c r="F586" s="477"/>
      <c r="G586" s="170" t="s">
        <v>1</v>
      </c>
      <c r="H586" s="78"/>
      <c r="I586" s="208"/>
      <c r="J586" s="208"/>
      <c r="K586" s="208"/>
      <c r="L586" s="208"/>
      <c r="M586" s="208"/>
      <c r="N586" s="208"/>
      <c r="O586" s="208"/>
      <c r="P586" s="208"/>
      <c r="Q586" s="208"/>
      <c r="R586" s="208"/>
      <c r="S586" s="208"/>
      <c r="T586" s="72">
        <f t="shared" si="87"/>
        <v>0</v>
      </c>
      <c r="U586" s="53"/>
      <c r="V586" s="123"/>
      <c r="W586" s="34"/>
      <c r="X586" s="34"/>
    </row>
    <row r="587" spans="2:24" ht="16.8" hidden="1" thickTop="1" thickBot="1" x14ac:dyDescent="0.35">
      <c r="B587" s="5"/>
      <c r="C587" s="207"/>
      <c r="D587" s="202" t="s">
        <v>250</v>
      </c>
      <c r="E587" s="475"/>
      <c r="F587" s="477"/>
      <c r="G587" s="170" t="s">
        <v>1</v>
      </c>
      <c r="H587" s="78"/>
      <c r="I587" s="208"/>
      <c r="J587" s="208"/>
      <c r="K587" s="208"/>
      <c r="L587" s="208"/>
      <c r="M587" s="208"/>
      <c r="N587" s="208"/>
      <c r="O587" s="208"/>
      <c r="P587" s="208"/>
      <c r="Q587" s="208"/>
      <c r="R587" s="208"/>
      <c r="S587" s="208"/>
      <c r="T587" s="72">
        <f t="shared" si="87"/>
        <v>0</v>
      </c>
      <c r="U587" s="53"/>
      <c r="V587" s="123"/>
      <c r="W587" s="34"/>
      <c r="X587" s="34"/>
    </row>
    <row r="588" spans="2:24" ht="16.8" hidden="1" thickTop="1" thickBot="1" x14ac:dyDescent="0.35">
      <c r="B588" s="5"/>
      <c r="C588" s="207"/>
      <c r="D588" s="202" t="s">
        <v>251</v>
      </c>
      <c r="E588" s="475"/>
      <c r="F588" s="477"/>
      <c r="G588" s="170" t="s">
        <v>1</v>
      </c>
      <c r="H588" s="78"/>
      <c r="I588" s="208"/>
      <c r="J588" s="208"/>
      <c r="K588" s="208"/>
      <c r="L588" s="208"/>
      <c r="M588" s="208"/>
      <c r="N588" s="208"/>
      <c r="O588" s="208"/>
      <c r="P588" s="208"/>
      <c r="Q588" s="208"/>
      <c r="R588" s="208"/>
      <c r="S588" s="208"/>
      <c r="T588" s="72">
        <f t="shared" si="87"/>
        <v>0</v>
      </c>
      <c r="U588" s="53"/>
      <c r="V588" s="123"/>
      <c r="W588" s="34"/>
      <c r="X588" s="34"/>
    </row>
    <row r="589" spans="2:24" ht="16.8" hidden="1" thickTop="1" thickBot="1" x14ac:dyDescent="0.35">
      <c r="B589" s="5"/>
      <c r="C589" s="207"/>
      <c r="D589" s="202" t="s">
        <v>252</v>
      </c>
      <c r="E589" s="475"/>
      <c r="F589" s="477"/>
      <c r="G589" s="170" t="s">
        <v>1</v>
      </c>
      <c r="H589" s="78"/>
      <c r="I589" s="208"/>
      <c r="J589" s="208"/>
      <c r="K589" s="208"/>
      <c r="L589" s="208"/>
      <c r="M589" s="208"/>
      <c r="N589" s="208"/>
      <c r="O589" s="208"/>
      <c r="P589" s="208"/>
      <c r="Q589" s="208"/>
      <c r="R589" s="208"/>
      <c r="S589" s="208"/>
      <c r="T589" s="72">
        <f t="shared" si="87"/>
        <v>0</v>
      </c>
      <c r="U589" s="53"/>
      <c r="V589" s="123"/>
      <c r="W589" s="34"/>
      <c r="X589" s="34"/>
    </row>
    <row r="590" spans="2:24" ht="16.8" hidden="1" thickTop="1" thickBot="1" x14ac:dyDescent="0.35">
      <c r="B590" s="5"/>
      <c r="C590" s="207"/>
      <c r="D590" s="202" t="s">
        <v>253</v>
      </c>
      <c r="E590" s="475"/>
      <c r="F590" s="477"/>
      <c r="G590" s="170" t="s">
        <v>1</v>
      </c>
      <c r="H590" s="78"/>
      <c r="I590" s="208"/>
      <c r="J590" s="208"/>
      <c r="K590" s="208"/>
      <c r="L590" s="208"/>
      <c r="M590" s="208"/>
      <c r="N590" s="208"/>
      <c r="O590" s="208"/>
      <c r="P590" s="208"/>
      <c r="Q590" s="208"/>
      <c r="R590" s="208"/>
      <c r="S590" s="208"/>
      <c r="T590" s="72">
        <f t="shared" si="87"/>
        <v>0</v>
      </c>
      <c r="U590" s="53"/>
      <c r="V590" s="123"/>
      <c r="W590" s="34"/>
      <c r="X590" s="34"/>
    </row>
    <row r="591" spans="2:24" ht="16.8" hidden="1" thickTop="1" thickBot="1" x14ac:dyDescent="0.35">
      <c r="B591" s="5"/>
      <c r="C591" s="207"/>
      <c r="D591" s="202" t="s">
        <v>254</v>
      </c>
      <c r="E591" s="475"/>
      <c r="F591" s="477"/>
      <c r="G591" s="170" t="s">
        <v>1</v>
      </c>
      <c r="H591" s="78"/>
      <c r="I591" s="208"/>
      <c r="J591" s="208"/>
      <c r="K591" s="208"/>
      <c r="L591" s="208"/>
      <c r="M591" s="208"/>
      <c r="N591" s="208"/>
      <c r="O591" s="208"/>
      <c r="P591" s="208"/>
      <c r="Q591" s="208"/>
      <c r="R591" s="208"/>
      <c r="S591" s="208"/>
      <c r="T591" s="72">
        <f t="shared" si="87"/>
        <v>0</v>
      </c>
      <c r="U591" s="53"/>
      <c r="V591" s="123"/>
      <c r="W591" s="34"/>
      <c r="X591" s="34"/>
    </row>
    <row r="592" spans="2:24" ht="16.8" hidden="1" thickTop="1" thickBot="1" x14ac:dyDescent="0.35">
      <c r="B592" s="5"/>
      <c r="C592" s="207"/>
      <c r="D592" s="202" t="s">
        <v>255</v>
      </c>
      <c r="E592" s="475"/>
      <c r="F592" s="477"/>
      <c r="G592" s="170" t="s">
        <v>1</v>
      </c>
      <c r="H592" s="78"/>
      <c r="I592" s="208"/>
      <c r="J592" s="208"/>
      <c r="K592" s="208"/>
      <c r="L592" s="208"/>
      <c r="M592" s="208"/>
      <c r="N592" s="208"/>
      <c r="O592" s="208"/>
      <c r="P592" s="208"/>
      <c r="Q592" s="208"/>
      <c r="R592" s="208"/>
      <c r="S592" s="208"/>
      <c r="T592" s="72">
        <f t="shared" si="87"/>
        <v>0</v>
      </c>
      <c r="U592" s="53"/>
      <c r="V592" s="123"/>
      <c r="W592" s="34"/>
      <c r="X592" s="34"/>
    </row>
    <row r="593" spans="2:24" ht="16.8" hidden="1" thickTop="1" thickBot="1" x14ac:dyDescent="0.35">
      <c r="B593" s="5"/>
      <c r="C593" s="207"/>
      <c r="D593" s="202" t="s">
        <v>256</v>
      </c>
      <c r="E593" s="475"/>
      <c r="F593" s="477"/>
      <c r="G593" s="170" t="s">
        <v>1</v>
      </c>
      <c r="H593" s="78"/>
      <c r="I593" s="208"/>
      <c r="J593" s="208"/>
      <c r="K593" s="208"/>
      <c r="L593" s="208"/>
      <c r="M593" s="208"/>
      <c r="N593" s="208"/>
      <c r="O593" s="208"/>
      <c r="P593" s="208"/>
      <c r="Q593" s="208"/>
      <c r="R593" s="208"/>
      <c r="S593" s="208"/>
      <c r="T593" s="72">
        <f t="shared" si="87"/>
        <v>0</v>
      </c>
      <c r="U593" s="53"/>
      <c r="V593" s="123"/>
      <c r="W593" s="34"/>
      <c r="X593" s="34"/>
    </row>
    <row r="594" spans="2:24" ht="16.8" hidden="1" thickTop="1" thickBot="1" x14ac:dyDescent="0.35">
      <c r="B594" s="5"/>
      <c r="C594" s="207"/>
      <c r="D594" s="202" t="s">
        <v>257</v>
      </c>
      <c r="E594" s="475"/>
      <c r="F594" s="477"/>
      <c r="G594" s="170" t="s">
        <v>1</v>
      </c>
      <c r="H594" s="78"/>
      <c r="I594" s="208"/>
      <c r="J594" s="208"/>
      <c r="K594" s="208"/>
      <c r="L594" s="208"/>
      <c r="M594" s="208"/>
      <c r="N594" s="208"/>
      <c r="O594" s="208"/>
      <c r="P594" s="208"/>
      <c r="Q594" s="208"/>
      <c r="R594" s="208"/>
      <c r="S594" s="208"/>
      <c r="T594" s="72">
        <f t="shared" si="87"/>
        <v>0</v>
      </c>
      <c r="U594" s="53"/>
      <c r="V594" s="123"/>
      <c r="W594" s="34"/>
      <c r="X594" s="34"/>
    </row>
    <row r="595" spans="2:24" ht="16.8" hidden="1" thickTop="1" thickBot="1" x14ac:dyDescent="0.35">
      <c r="B595" s="5"/>
      <c r="C595" s="207"/>
      <c r="D595" s="202" t="s">
        <v>258</v>
      </c>
      <c r="E595" s="475"/>
      <c r="F595" s="477"/>
      <c r="G595" s="170" t="s">
        <v>1</v>
      </c>
      <c r="H595" s="78"/>
      <c r="I595" s="208"/>
      <c r="J595" s="208"/>
      <c r="K595" s="208"/>
      <c r="L595" s="208"/>
      <c r="M595" s="208"/>
      <c r="N595" s="208"/>
      <c r="O595" s="208"/>
      <c r="P595" s="208"/>
      <c r="Q595" s="208"/>
      <c r="R595" s="208"/>
      <c r="S595" s="208"/>
      <c r="T595" s="72">
        <f t="shared" si="87"/>
        <v>0</v>
      </c>
      <c r="U595" s="53"/>
      <c r="V595" s="123"/>
      <c r="W595" s="34"/>
      <c r="X595" s="34"/>
    </row>
    <row r="596" spans="2:24" ht="16.8" hidden="1" thickTop="1" thickBot="1" x14ac:dyDescent="0.35">
      <c r="B596" s="5"/>
      <c r="C596" s="207"/>
      <c r="D596" s="202" t="s">
        <v>259</v>
      </c>
      <c r="E596" s="475"/>
      <c r="F596" s="477"/>
      <c r="G596" s="170" t="s">
        <v>1</v>
      </c>
      <c r="H596" s="78"/>
      <c r="I596" s="208"/>
      <c r="J596" s="208"/>
      <c r="K596" s="208"/>
      <c r="L596" s="208"/>
      <c r="M596" s="208"/>
      <c r="N596" s="208"/>
      <c r="O596" s="208"/>
      <c r="P596" s="208"/>
      <c r="Q596" s="208"/>
      <c r="R596" s="208"/>
      <c r="S596" s="208"/>
      <c r="T596" s="72">
        <f t="shared" si="87"/>
        <v>0</v>
      </c>
      <c r="U596" s="53"/>
      <c r="V596" s="123"/>
      <c r="W596" s="34"/>
      <c r="X596" s="34"/>
    </row>
    <row r="597" spans="2:24" ht="16.8" hidden="1" thickTop="1" thickBot="1" x14ac:dyDescent="0.35">
      <c r="B597" s="5"/>
      <c r="C597" s="207"/>
      <c r="D597" s="202" t="s">
        <v>260</v>
      </c>
      <c r="E597" s="475"/>
      <c r="F597" s="477"/>
      <c r="G597" s="170" t="s">
        <v>1</v>
      </c>
      <c r="H597" s="78"/>
      <c r="I597" s="208"/>
      <c r="J597" s="208"/>
      <c r="K597" s="208"/>
      <c r="L597" s="208"/>
      <c r="M597" s="208"/>
      <c r="N597" s="208"/>
      <c r="O597" s="208"/>
      <c r="P597" s="208"/>
      <c r="Q597" s="208"/>
      <c r="R597" s="208"/>
      <c r="S597" s="208"/>
      <c r="T597" s="72">
        <f t="shared" si="87"/>
        <v>0</v>
      </c>
      <c r="U597" s="53"/>
      <c r="V597" s="123"/>
      <c r="W597" s="34"/>
      <c r="X597" s="34"/>
    </row>
    <row r="598" spans="2:24" ht="16.8" hidden="1" thickTop="1" thickBot="1" x14ac:dyDescent="0.35">
      <c r="B598" s="5"/>
      <c r="C598" s="207"/>
      <c r="D598" s="202" t="s">
        <v>261</v>
      </c>
      <c r="E598" s="475"/>
      <c r="F598" s="477"/>
      <c r="G598" s="170" t="s">
        <v>1</v>
      </c>
      <c r="H598" s="78"/>
      <c r="I598" s="208"/>
      <c r="J598" s="208"/>
      <c r="K598" s="208"/>
      <c r="L598" s="208"/>
      <c r="M598" s="208"/>
      <c r="N598" s="208"/>
      <c r="O598" s="208"/>
      <c r="P598" s="208"/>
      <c r="Q598" s="208"/>
      <c r="R598" s="208"/>
      <c r="S598" s="208"/>
      <c r="T598" s="72">
        <f t="shared" si="87"/>
        <v>0</v>
      </c>
      <c r="U598" s="53"/>
      <c r="V598" s="123"/>
      <c r="W598" s="34"/>
      <c r="X598" s="34"/>
    </row>
    <row r="599" spans="2:24" ht="16.8" hidden="1" thickTop="1" thickBot="1" x14ac:dyDescent="0.35">
      <c r="B599" s="5"/>
      <c r="C599" s="207"/>
      <c r="D599" s="202" t="s">
        <v>262</v>
      </c>
      <c r="E599" s="475"/>
      <c r="F599" s="477"/>
      <c r="G599" s="170" t="s">
        <v>1</v>
      </c>
      <c r="H599" s="78"/>
      <c r="I599" s="208"/>
      <c r="J599" s="208"/>
      <c r="K599" s="208"/>
      <c r="L599" s="208"/>
      <c r="M599" s="208"/>
      <c r="N599" s="208"/>
      <c r="O599" s="208"/>
      <c r="P599" s="208"/>
      <c r="Q599" s="208"/>
      <c r="R599" s="208"/>
      <c r="S599" s="208"/>
      <c r="T599" s="72">
        <f t="shared" si="87"/>
        <v>0</v>
      </c>
      <c r="U599" s="53"/>
      <c r="V599" s="123"/>
      <c r="W599" s="34"/>
      <c r="X599" s="34"/>
    </row>
    <row r="600" spans="2:24" ht="16.8" hidden="1" thickTop="1" thickBot="1" x14ac:dyDescent="0.35">
      <c r="B600" s="5"/>
      <c r="C600" s="207"/>
      <c r="D600" s="202" t="s">
        <v>263</v>
      </c>
      <c r="E600" s="475"/>
      <c r="F600" s="477"/>
      <c r="G600" s="170" t="s">
        <v>1</v>
      </c>
      <c r="H600" s="78"/>
      <c r="I600" s="208"/>
      <c r="J600" s="208"/>
      <c r="K600" s="208"/>
      <c r="L600" s="208"/>
      <c r="M600" s="208"/>
      <c r="N600" s="208"/>
      <c r="O600" s="208"/>
      <c r="P600" s="208"/>
      <c r="Q600" s="208"/>
      <c r="R600" s="208"/>
      <c r="S600" s="208"/>
      <c r="T600" s="72">
        <f t="shared" si="87"/>
        <v>0</v>
      </c>
      <c r="U600" s="53"/>
      <c r="V600" s="123"/>
      <c r="W600" s="34"/>
      <c r="X600" s="34"/>
    </row>
    <row r="601" spans="2:24" ht="16.8" hidden="1" thickTop="1" thickBot="1" x14ac:dyDescent="0.35">
      <c r="B601" s="5"/>
      <c r="C601" s="207"/>
      <c r="D601" s="202" t="s">
        <v>264</v>
      </c>
      <c r="E601" s="475"/>
      <c r="F601" s="477"/>
      <c r="G601" s="170" t="s">
        <v>1</v>
      </c>
      <c r="H601" s="78"/>
      <c r="I601" s="208"/>
      <c r="J601" s="208"/>
      <c r="K601" s="208"/>
      <c r="L601" s="208"/>
      <c r="M601" s="208"/>
      <c r="N601" s="208"/>
      <c r="O601" s="208"/>
      <c r="P601" s="208"/>
      <c r="Q601" s="208"/>
      <c r="R601" s="208"/>
      <c r="S601" s="208"/>
      <c r="T601" s="72">
        <f t="shared" si="87"/>
        <v>0</v>
      </c>
      <c r="U601" s="53"/>
      <c r="V601" s="123"/>
      <c r="W601" s="34"/>
      <c r="X601" s="34"/>
    </row>
    <row r="602" spans="2:24" ht="16.8" hidden="1" thickTop="1" thickBot="1" x14ac:dyDescent="0.35">
      <c r="B602" s="5"/>
      <c r="C602" s="207"/>
      <c r="D602" s="202" t="s">
        <v>265</v>
      </c>
      <c r="E602" s="475"/>
      <c r="F602" s="477"/>
      <c r="G602" s="170" t="s">
        <v>1</v>
      </c>
      <c r="H602" s="78"/>
      <c r="I602" s="208"/>
      <c r="J602" s="208"/>
      <c r="K602" s="208"/>
      <c r="L602" s="208"/>
      <c r="M602" s="208"/>
      <c r="N602" s="208"/>
      <c r="O602" s="208"/>
      <c r="P602" s="208"/>
      <c r="Q602" s="208"/>
      <c r="R602" s="208"/>
      <c r="S602" s="208"/>
      <c r="T602" s="72">
        <f t="shared" si="87"/>
        <v>0</v>
      </c>
      <c r="U602" s="53"/>
      <c r="V602" s="123"/>
      <c r="W602" s="34"/>
      <c r="X602" s="34"/>
    </row>
    <row r="603" spans="2:24" ht="16.8" hidden="1" thickTop="1" thickBot="1" x14ac:dyDescent="0.35">
      <c r="B603" s="5"/>
      <c r="C603" s="207"/>
      <c r="D603" s="202" t="s">
        <v>266</v>
      </c>
      <c r="E603" s="475"/>
      <c r="F603" s="477"/>
      <c r="G603" s="170" t="s">
        <v>1</v>
      </c>
      <c r="H603" s="78"/>
      <c r="I603" s="208"/>
      <c r="J603" s="208"/>
      <c r="K603" s="208"/>
      <c r="L603" s="208"/>
      <c r="M603" s="208"/>
      <c r="N603" s="208"/>
      <c r="O603" s="208"/>
      <c r="P603" s="208"/>
      <c r="Q603" s="208"/>
      <c r="R603" s="208"/>
      <c r="S603" s="208"/>
      <c r="T603" s="72">
        <f t="shared" si="87"/>
        <v>0</v>
      </c>
      <c r="U603" s="53"/>
      <c r="V603" s="123"/>
      <c r="W603" s="34"/>
      <c r="X603" s="34"/>
    </row>
    <row r="604" spans="2:24" ht="16.8" hidden="1" thickTop="1" thickBot="1" x14ac:dyDescent="0.35">
      <c r="B604" s="5"/>
      <c r="C604" s="207"/>
      <c r="D604" s="202" t="s">
        <v>267</v>
      </c>
      <c r="E604" s="475"/>
      <c r="F604" s="477"/>
      <c r="G604" s="170" t="s">
        <v>1</v>
      </c>
      <c r="H604" s="78"/>
      <c r="I604" s="208"/>
      <c r="J604" s="208"/>
      <c r="K604" s="208"/>
      <c r="L604" s="208"/>
      <c r="M604" s="208"/>
      <c r="N604" s="208"/>
      <c r="O604" s="208"/>
      <c r="P604" s="208"/>
      <c r="Q604" s="208"/>
      <c r="R604" s="208"/>
      <c r="S604" s="208"/>
      <c r="T604" s="72">
        <f t="shared" si="87"/>
        <v>0</v>
      </c>
      <c r="U604" s="53"/>
      <c r="V604" s="123"/>
      <c r="W604" s="34"/>
      <c r="X604" s="34"/>
    </row>
    <row r="605" spans="2:24" ht="16.8" hidden="1" thickTop="1" thickBot="1" x14ac:dyDescent="0.35">
      <c r="B605" s="5"/>
      <c r="C605" s="207"/>
      <c r="D605" s="202" t="s">
        <v>268</v>
      </c>
      <c r="E605" s="475"/>
      <c r="F605" s="477"/>
      <c r="G605" s="170" t="s">
        <v>1</v>
      </c>
      <c r="H605" s="78"/>
      <c r="I605" s="208"/>
      <c r="J605" s="208"/>
      <c r="K605" s="208"/>
      <c r="L605" s="208"/>
      <c r="M605" s="208"/>
      <c r="N605" s="208"/>
      <c r="O605" s="208"/>
      <c r="P605" s="208"/>
      <c r="Q605" s="208"/>
      <c r="R605" s="208"/>
      <c r="S605" s="208"/>
      <c r="T605" s="72">
        <f t="shared" si="87"/>
        <v>0</v>
      </c>
      <c r="U605" s="53"/>
      <c r="V605" s="123"/>
      <c r="W605" s="34"/>
      <c r="X605" s="34"/>
    </row>
    <row r="606" spans="2:24" ht="16.8" hidden="1" thickTop="1" thickBot="1" x14ac:dyDescent="0.35">
      <c r="B606" s="5"/>
      <c r="C606" s="207"/>
      <c r="D606" s="202" t="s">
        <v>204</v>
      </c>
      <c r="E606" s="475"/>
      <c r="F606" s="477"/>
      <c r="G606" s="170" t="s">
        <v>1</v>
      </c>
      <c r="H606" s="78"/>
      <c r="I606" s="208"/>
      <c r="J606" s="208"/>
      <c r="K606" s="208"/>
      <c r="L606" s="208"/>
      <c r="M606" s="208"/>
      <c r="N606" s="208"/>
      <c r="O606" s="208"/>
      <c r="P606" s="208"/>
      <c r="Q606" s="208"/>
      <c r="R606" s="208"/>
      <c r="S606" s="208"/>
      <c r="T606" s="72">
        <f>SUM(H606:S606)</f>
        <v>0</v>
      </c>
      <c r="U606" s="53"/>
      <c r="V606" s="123"/>
      <c r="W606" s="34"/>
      <c r="X606" s="34"/>
    </row>
    <row r="607" spans="2:24" ht="16.8" hidden="1" thickTop="1" thickBot="1" x14ac:dyDescent="0.35">
      <c r="B607" s="5"/>
      <c r="C607" s="207"/>
      <c r="D607" s="202" t="s">
        <v>269</v>
      </c>
      <c r="E607" s="475"/>
      <c r="F607" s="477"/>
      <c r="G607" s="170" t="s">
        <v>1</v>
      </c>
      <c r="H607" s="78"/>
      <c r="I607" s="208"/>
      <c r="J607" s="208"/>
      <c r="K607" s="208"/>
      <c r="L607" s="208"/>
      <c r="M607" s="208"/>
      <c r="N607" s="208"/>
      <c r="O607" s="208"/>
      <c r="P607" s="208"/>
      <c r="Q607" s="208"/>
      <c r="R607" s="208"/>
      <c r="S607" s="208"/>
      <c r="T607" s="72">
        <f t="shared" ref="T607:T630" si="88">SUM(H607:S607)</f>
        <v>0</v>
      </c>
      <c r="U607" s="53"/>
      <c r="V607" s="123"/>
      <c r="W607" s="34"/>
      <c r="X607" s="34"/>
    </row>
    <row r="608" spans="2:24" ht="16.8" hidden="1" thickTop="1" thickBot="1" x14ac:dyDescent="0.35">
      <c r="B608" s="5"/>
      <c r="C608" s="207"/>
      <c r="D608" s="202" t="s">
        <v>270</v>
      </c>
      <c r="E608" s="475"/>
      <c r="F608" s="477"/>
      <c r="G608" s="170" t="s">
        <v>1</v>
      </c>
      <c r="H608" s="78"/>
      <c r="I608" s="208"/>
      <c r="J608" s="208"/>
      <c r="K608" s="208"/>
      <c r="L608" s="208"/>
      <c r="M608" s="208"/>
      <c r="N608" s="208"/>
      <c r="O608" s="208"/>
      <c r="P608" s="208"/>
      <c r="Q608" s="208"/>
      <c r="R608" s="208"/>
      <c r="S608" s="208"/>
      <c r="T608" s="72">
        <f t="shared" si="88"/>
        <v>0</v>
      </c>
      <c r="U608" s="53"/>
      <c r="V608" s="123"/>
      <c r="W608" s="34"/>
      <c r="X608" s="34"/>
    </row>
    <row r="609" spans="2:24" ht="16.8" hidden="1" thickTop="1" thickBot="1" x14ac:dyDescent="0.35">
      <c r="B609" s="5"/>
      <c r="C609" s="207"/>
      <c r="D609" s="202" t="s">
        <v>271</v>
      </c>
      <c r="E609" s="475"/>
      <c r="F609" s="477"/>
      <c r="G609" s="170" t="s">
        <v>1</v>
      </c>
      <c r="H609" s="78"/>
      <c r="I609" s="208"/>
      <c r="J609" s="208"/>
      <c r="K609" s="208"/>
      <c r="L609" s="208"/>
      <c r="M609" s="208"/>
      <c r="N609" s="208"/>
      <c r="O609" s="208"/>
      <c r="P609" s="208"/>
      <c r="Q609" s="208"/>
      <c r="R609" s="208"/>
      <c r="S609" s="208"/>
      <c r="T609" s="72">
        <f t="shared" si="88"/>
        <v>0</v>
      </c>
      <c r="U609" s="53"/>
      <c r="V609" s="123"/>
      <c r="W609" s="34"/>
      <c r="X609" s="34"/>
    </row>
    <row r="610" spans="2:24" ht="16.8" hidden="1" thickTop="1" thickBot="1" x14ac:dyDescent="0.35">
      <c r="B610" s="5"/>
      <c r="C610" s="207"/>
      <c r="D610" s="202" t="s">
        <v>272</v>
      </c>
      <c r="E610" s="475"/>
      <c r="F610" s="477"/>
      <c r="G610" s="170" t="s">
        <v>1</v>
      </c>
      <c r="H610" s="78"/>
      <c r="I610" s="208"/>
      <c r="J610" s="208"/>
      <c r="K610" s="208"/>
      <c r="L610" s="208"/>
      <c r="M610" s="208"/>
      <c r="N610" s="208"/>
      <c r="O610" s="208"/>
      <c r="P610" s="208"/>
      <c r="Q610" s="208"/>
      <c r="R610" s="208"/>
      <c r="S610" s="208"/>
      <c r="T610" s="72">
        <f t="shared" si="88"/>
        <v>0</v>
      </c>
      <c r="U610" s="53"/>
      <c r="V610" s="123"/>
      <c r="W610" s="34"/>
      <c r="X610" s="34"/>
    </row>
    <row r="611" spans="2:24" ht="16.8" hidden="1" thickTop="1" thickBot="1" x14ac:dyDescent="0.35">
      <c r="B611" s="5"/>
      <c r="C611" s="207"/>
      <c r="D611" s="202" t="s">
        <v>273</v>
      </c>
      <c r="E611" s="475"/>
      <c r="F611" s="477"/>
      <c r="G611" s="170" t="s">
        <v>1</v>
      </c>
      <c r="H611" s="78"/>
      <c r="I611" s="208"/>
      <c r="J611" s="208"/>
      <c r="K611" s="208"/>
      <c r="L611" s="208"/>
      <c r="M611" s="208"/>
      <c r="N611" s="208"/>
      <c r="O611" s="208"/>
      <c r="P611" s="208"/>
      <c r="Q611" s="208"/>
      <c r="R611" s="208"/>
      <c r="S611" s="208"/>
      <c r="T611" s="72">
        <f t="shared" si="88"/>
        <v>0</v>
      </c>
      <c r="U611" s="53"/>
      <c r="V611" s="123"/>
      <c r="W611" s="34"/>
      <c r="X611" s="34"/>
    </row>
    <row r="612" spans="2:24" ht="16.8" hidden="1" thickTop="1" thickBot="1" x14ac:dyDescent="0.35">
      <c r="B612" s="5"/>
      <c r="C612" s="207"/>
      <c r="D612" s="202" t="s">
        <v>274</v>
      </c>
      <c r="E612" s="475"/>
      <c r="F612" s="477"/>
      <c r="G612" s="170" t="s">
        <v>1</v>
      </c>
      <c r="H612" s="78"/>
      <c r="I612" s="208"/>
      <c r="J612" s="208"/>
      <c r="K612" s="208"/>
      <c r="L612" s="208"/>
      <c r="M612" s="208"/>
      <c r="N612" s="208"/>
      <c r="O612" s="208"/>
      <c r="P612" s="208"/>
      <c r="Q612" s="208"/>
      <c r="R612" s="208"/>
      <c r="S612" s="208"/>
      <c r="T612" s="72">
        <f t="shared" si="88"/>
        <v>0</v>
      </c>
      <c r="U612" s="53"/>
      <c r="V612" s="123"/>
      <c r="W612" s="34"/>
      <c r="X612" s="34"/>
    </row>
    <row r="613" spans="2:24" ht="16.8" hidden="1" thickTop="1" thickBot="1" x14ac:dyDescent="0.35">
      <c r="B613" s="5"/>
      <c r="C613" s="207"/>
      <c r="D613" s="202" t="s">
        <v>275</v>
      </c>
      <c r="E613" s="475"/>
      <c r="F613" s="477"/>
      <c r="G613" s="170" t="s">
        <v>1</v>
      </c>
      <c r="H613" s="78"/>
      <c r="I613" s="208"/>
      <c r="J613" s="208"/>
      <c r="K613" s="208"/>
      <c r="L613" s="208"/>
      <c r="M613" s="208"/>
      <c r="N613" s="208"/>
      <c r="O613" s="208"/>
      <c r="P613" s="208"/>
      <c r="Q613" s="208"/>
      <c r="R613" s="208"/>
      <c r="S613" s="208"/>
      <c r="T613" s="72">
        <f t="shared" si="88"/>
        <v>0</v>
      </c>
      <c r="U613" s="53"/>
      <c r="V613" s="123"/>
      <c r="W613" s="34"/>
      <c r="X613" s="34"/>
    </row>
    <row r="614" spans="2:24" ht="16.8" hidden="1" thickTop="1" thickBot="1" x14ac:dyDescent="0.35">
      <c r="B614" s="5"/>
      <c r="C614" s="207"/>
      <c r="D614" s="202" t="s">
        <v>276</v>
      </c>
      <c r="E614" s="475"/>
      <c r="F614" s="477"/>
      <c r="G614" s="170" t="s">
        <v>1</v>
      </c>
      <c r="H614" s="78"/>
      <c r="I614" s="208"/>
      <c r="J614" s="208"/>
      <c r="K614" s="208"/>
      <c r="L614" s="208"/>
      <c r="M614" s="208"/>
      <c r="N614" s="208"/>
      <c r="O614" s="208"/>
      <c r="P614" s="208"/>
      <c r="Q614" s="208"/>
      <c r="R614" s="208"/>
      <c r="S614" s="208"/>
      <c r="T614" s="72">
        <f t="shared" si="88"/>
        <v>0</v>
      </c>
      <c r="U614" s="53"/>
      <c r="V614" s="123"/>
      <c r="W614" s="34"/>
      <c r="X614" s="34"/>
    </row>
    <row r="615" spans="2:24" ht="16.8" hidden="1" thickTop="1" thickBot="1" x14ac:dyDescent="0.35">
      <c r="B615" s="5"/>
      <c r="C615" s="207"/>
      <c r="D615" s="202" t="s">
        <v>277</v>
      </c>
      <c r="E615" s="475"/>
      <c r="F615" s="477"/>
      <c r="G615" s="170" t="s">
        <v>1</v>
      </c>
      <c r="H615" s="78"/>
      <c r="I615" s="208"/>
      <c r="J615" s="208"/>
      <c r="K615" s="208"/>
      <c r="L615" s="208"/>
      <c r="M615" s="208"/>
      <c r="N615" s="208"/>
      <c r="O615" s="208"/>
      <c r="P615" s="208"/>
      <c r="Q615" s="208"/>
      <c r="R615" s="208"/>
      <c r="S615" s="208"/>
      <c r="T615" s="72">
        <f t="shared" si="88"/>
        <v>0</v>
      </c>
      <c r="U615" s="53"/>
      <c r="V615" s="123"/>
      <c r="W615" s="34"/>
      <c r="X615" s="34"/>
    </row>
    <row r="616" spans="2:24" ht="16.8" hidden="1" thickTop="1" thickBot="1" x14ac:dyDescent="0.35">
      <c r="B616" s="5"/>
      <c r="C616" s="207"/>
      <c r="D616" s="202" t="s">
        <v>278</v>
      </c>
      <c r="E616" s="475"/>
      <c r="F616" s="477"/>
      <c r="G616" s="170" t="s">
        <v>1</v>
      </c>
      <c r="H616" s="78"/>
      <c r="I616" s="208"/>
      <c r="J616" s="208"/>
      <c r="K616" s="208"/>
      <c r="L616" s="208"/>
      <c r="M616" s="208"/>
      <c r="N616" s="208"/>
      <c r="O616" s="208"/>
      <c r="P616" s="208"/>
      <c r="Q616" s="208"/>
      <c r="R616" s="208"/>
      <c r="S616" s="208"/>
      <c r="T616" s="72">
        <f t="shared" si="88"/>
        <v>0</v>
      </c>
      <c r="U616" s="53"/>
      <c r="V616" s="123"/>
      <c r="W616" s="34"/>
      <c r="X616" s="34"/>
    </row>
    <row r="617" spans="2:24" ht="16.8" hidden="1" thickTop="1" thickBot="1" x14ac:dyDescent="0.35">
      <c r="B617" s="5"/>
      <c r="C617" s="207"/>
      <c r="D617" s="202" t="s">
        <v>279</v>
      </c>
      <c r="E617" s="475"/>
      <c r="F617" s="477"/>
      <c r="G617" s="170" t="s">
        <v>1</v>
      </c>
      <c r="H617" s="78"/>
      <c r="I617" s="208"/>
      <c r="J617" s="208"/>
      <c r="K617" s="208"/>
      <c r="L617" s="208"/>
      <c r="M617" s="208"/>
      <c r="N617" s="208"/>
      <c r="O617" s="208"/>
      <c r="P617" s="208"/>
      <c r="Q617" s="208"/>
      <c r="R617" s="208"/>
      <c r="S617" s="208"/>
      <c r="T617" s="72">
        <f t="shared" si="88"/>
        <v>0</v>
      </c>
      <c r="U617" s="53"/>
      <c r="V617" s="123"/>
      <c r="W617" s="34"/>
      <c r="X617" s="34"/>
    </row>
    <row r="618" spans="2:24" ht="16.8" hidden="1" thickTop="1" thickBot="1" x14ac:dyDescent="0.35">
      <c r="B618" s="5"/>
      <c r="C618" s="207"/>
      <c r="D618" s="202" t="s">
        <v>280</v>
      </c>
      <c r="E618" s="475"/>
      <c r="F618" s="477"/>
      <c r="G618" s="170" t="s">
        <v>1</v>
      </c>
      <c r="H618" s="78"/>
      <c r="I618" s="208"/>
      <c r="J618" s="208"/>
      <c r="K618" s="208"/>
      <c r="L618" s="208"/>
      <c r="M618" s="208"/>
      <c r="N618" s="208"/>
      <c r="O618" s="208"/>
      <c r="P618" s="208"/>
      <c r="Q618" s="208"/>
      <c r="R618" s="208"/>
      <c r="S618" s="208"/>
      <c r="T618" s="72">
        <f t="shared" si="88"/>
        <v>0</v>
      </c>
      <c r="U618" s="53"/>
      <c r="V618" s="123"/>
      <c r="W618" s="34"/>
      <c r="X618" s="34"/>
    </row>
    <row r="619" spans="2:24" ht="16.8" hidden="1" thickTop="1" thickBot="1" x14ac:dyDescent="0.35">
      <c r="B619" s="5"/>
      <c r="C619" s="207"/>
      <c r="D619" s="202" t="s">
        <v>281</v>
      </c>
      <c r="E619" s="475"/>
      <c r="F619" s="477"/>
      <c r="G619" s="170" t="s">
        <v>1</v>
      </c>
      <c r="H619" s="78"/>
      <c r="I619" s="208"/>
      <c r="J619" s="208"/>
      <c r="K619" s="208"/>
      <c r="L619" s="208"/>
      <c r="M619" s="208"/>
      <c r="N619" s="208"/>
      <c r="O619" s="208"/>
      <c r="P619" s="208"/>
      <c r="Q619" s="208"/>
      <c r="R619" s="208"/>
      <c r="S619" s="208"/>
      <c r="T619" s="72">
        <f t="shared" si="88"/>
        <v>0</v>
      </c>
      <c r="U619" s="53"/>
      <c r="V619" s="123"/>
      <c r="W619" s="34"/>
      <c r="X619" s="34"/>
    </row>
    <row r="620" spans="2:24" ht="16.8" hidden="1" thickTop="1" thickBot="1" x14ac:dyDescent="0.35">
      <c r="B620" s="5"/>
      <c r="C620" s="207"/>
      <c r="D620" s="202" t="s">
        <v>282</v>
      </c>
      <c r="E620" s="475"/>
      <c r="F620" s="477"/>
      <c r="G620" s="170" t="s">
        <v>1</v>
      </c>
      <c r="H620" s="78"/>
      <c r="I620" s="208"/>
      <c r="J620" s="208"/>
      <c r="K620" s="208"/>
      <c r="L620" s="208"/>
      <c r="M620" s="208"/>
      <c r="N620" s="208"/>
      <c r="O620" s="208"/>
      <c r="P620" s="208"/>
      <c r="Q620" s="208"/>
      <c r="R620" s="208"/>
      <c r="S620" s="208"/>
      <c r="T620" s="72">
        <f t="shared" si="88"/>
        <v>0</v>
      </c>
      <c r="U620" s="53"/>
      <c r="V620" s="123"/>
      <c r="W620" s="34"/>
      <c r="X620" s="34"/>
    </row>
    <row r="621" spans="2:24" ht="16.8" hidden="1" thickTop="1" thickBot="1" x14ac:dyDescent="0.35">
      <c r="B621" s="5"/>
      <c r="C621" s="207"/>
      <c r="D621" s="202" t="s">
        <v>283</v>
      </c>
      <c r="E621" s="475"/>
      <c r="F621" s="477"/>
      <c r="G621" s="170" t="s">
        <v>1</v>
      </c>
      <c r="H621" s="78"/>
      <c r="I621" s="208"/>
      <c r="J621" s="208"/>
      <c r="K621" s="208"/>
      <c r="L621" s="208"/>
      <c r="M621" s="208"/>
      <c r="N621" s="208"/>
      <c r="O621" s="208"/>
      <c r="P621" s="208"/>
      <c r="Q621" s="208"/>
      <c r="R621" s="208"/>
      <c r="S621" s="208"/>
      <c r="T621" s="72">
        <f t="shared" si="88"/>
        <v>0</v>
      </c>
      <c r="U621" s="53"/>
      <c r="V621" s="123"/>
      <c r="W621" s="34"/>
      <c r="X621" s="34"/>
    </row>
    <row r="622" spans="2:24" ht="16.8" hidden="1" thickTop="1" thickBot="1" x14ac:dyDescent="0.35">
      <c r="B622" s="5"/>
      <c r="C622" s="207"/>
      <c r="D622" s="202" t="s">
        <v>284</v>
      </c>
      <c r="E622" s="475"/>
      <c r="F622" s="477"/>
      <c r="G622" s="170" t="s">
        <v>1</v>
      </c>
      <c r="H622" s="78"/>
      <c r="I622" s="208"/>
      <c r="J622" s="208"/>
      <c r="K622" s="208"/>
      <c r="L622" s="208"/>
      <c r="M622" s="208"/>
      <c r="N622" s="208"/>
      <c r="O622" s="208"/>
      <c r="P622" s="208"/>
      <c r="Q622" s="208"/>
      <c r="R622" s="208"/>
      <c r="S622" s="208"/>
      <c r="T622" s="72">
        <f t="shared" si="88"/>
        <v>0</v>
      </c>
      <c r="U622" s="53"/>
      <c r="V622" s="123"/>
      <c r="W622" s="34"/>
      <c r="X622" s="34"/>
    </row>
    <row r="623" spans="2:24" ht="16.8" hidden="1" thickTop="1" thickBot="1" x14ac:dyDescent="0.35">
      <c r="B623" s="5"/>
      <c r="C623" s="207"/>
      <c r="D623" s="202" t="s">
        <v>285</v>
      </c>
      <c r="E623" s="475"/>
      <c r="F623" s="477"/>
      <c r="G623" s="170" t="s">
        <v>1</v>
      </c>
      <c r="H623" s="78"/>
      <c r="I623" s="208"/>
      <c r="J623" s="208"/>
      <c r="K623" s="208"/>
      <c r="L623" s="208"/>
      <c r="M623" s="208"/>
      <c r="N623" s="208"/>
      <c r="O623" s="208"/>
      <c r="P623" s="208"/>
      <c r="Q623" s="208"/>
      <c r="R623" s="208"/>
      <c r="S623" s="208"/>
      <c r="T623" s="72">
        <f t="shared" si="88"/>
        <v>0</v>
      </c>
      <c r="U623" s="53"/>
      <c r="V623" s="123"/>
      <c r="W623" s="34"/>
      <c r="X623" s="34"/>
    </row>
    <row r="624" spans="2:24" ht="16.8" hidden="1" thickTop="1" thickBot="1" x14ac:dyDescent="0.35">
      <c r="B624" s="5"/>
      <c r="C624" s="207"/>
      <c r="D624" s="202" t="s">
        <v>286</v>
      </c>
      <c r="E624" s="475"/>
      <c r="F624" s="477"/>
      <c r="G624" s="170" t="s">
        <v>1</v>
      </c>
      <c r="H624" s="78"/>
      <c r="I624" s="208"/>
      <c r="J624" s="208"/>
      <c r="K624" s="208"/>
      <c r="L624" s="208"/>
      <c r="M624" s="208"/>
      <c r="N624" s="208"/>
      <c r="O624" s="208"/>
      <c r="P624" s="208"/>
      <c r="Q624" s="208"/>
      <c r="R624" s="208"/>
      <c r="S624" s="208"/>
      <c r="T624" s="72">
        <f t="shared" si="88"/>
        <v>0</v>
      </c>
      <c r="U624" s="53"/>
      <c r="V624" s="123"/>
      <c r="W624" s="34"/>
      <c r="X624" s="34"/>
    </row>
    <row r="625" spans="2:24" ht="16.8" hidden="1" thickTop="1" thickBot="1" x14ac:dyDescent="0.35">
      <c r="B625" s="5"/>
      <c r="C625" s="207"/>
      <c r="D625" s="202" t="s">
        <v>287</v>
      </c>
      <c r="E625" s="475"/>
      <c r="F625" s="477"/>
      <c r="G625" s="170" t="s">
        <v>1</v>
      </c>
      <c r="H625" s="78"/>
      <c r="I625" s="208"/>
      <c r="J625" s="208"/>
      <c r="K625" s="208"/>
      <c r="L625" s="208"/>
      <c r="M625" s="208"/>
      <c r="N625" s="208"/>
      <c r="O625" s="208"/>
      <c r="P625" s="208"/>
      <c r="Q625" s="208"/>
      <c r="R625" s="208"/>
      <c r="S625" s="208"/>
      <c r="T625" s="72">
        <f t="shared" si="88"/>
        <v>0</v>
      </c>
      <c r="U625" s="53"/>
      <c r="V625" s="123"/>
      <c r="W625" s="34"/>
      <c r="X625" s="34"/>
    </row>
    <row r="626" spans="2:24" ht="16.8" hidden="1" thickTop="1" thickBot="1" x14ac:dyDescent="0.35">
      <c r="B626" s="5"/>
      <c r="C626" s="207"/>
      <c r="D626" s="202" t="s">
        <v>288</v>
      </c>
      <c r="E626" s="475"/>
      <c r="F626" s="477"/>
      <c r="G626" s="170" t="s">
        <v>1</v>
      </c>
      <c r="H626" s="78"/>
      <c r="I626" s="208"/>
      <c r="J626" s="208"/>
      <c r="K626" s="208"/>
      <c r="L626" s="208"/>
      <c r="M626" s="208"/>
      <c r="N626" s="208"/>
      <c r="O626" s="208"/>
      <c r="P626" s="208"/>
      <c r="Q626" s="208"/>
      <c r="R626" s="208"/>
      <c r="S626" s="208"/>
      <c r="T626" s="72">
        <f t="shared" si="88"/>
        <v>0</v>
      </c>
      <c r="U626" s="53"/>
      <c r="V626" s="123"/>
      <c r="W626" s="34"/>
      <c r="X626" s="34"/>
    </row>
    <row r="627" spans="2:24" ht="16.8" hidden="1" thickTop="1" thickBot="1" x14ac:dyDescent="0.35">
      <c r="B627" s="5"/>
      <c r="C627" s="207"/>
      <c r="D627" s="202" t="s">
        <v>289</v>
      </c>
      <c r="E627" s="475"/>
      <c r="F627" s="477"/>
      <c r="G627" s="170" t="s">
        <v>1</v>
      </c>
      <c r="H627" s="78"/>
      <c r="I627" s="208"/>
      <c r="J627" s="208"/>
      <c r="K627" s="208"/>
      <c r="L627" s="208"/>
      <c r="M627" s="208"/>
      <c r="N627" s="208"/>
      <c r="O627" s="208"/>
      <c r="P627" s="208"/>
      <c r="Q627" s="208"/>
      <c r="R627" s="208"/>
      <c r="S627" s="208"/>
      <c r="T627" s="72">
        <f t="shared" si="88"/>
        <v>0</v>
      </c>
      <c r="U627" s="53"/>
      <c r="V627" s="123"/>
      <c r="W627" s="34"/>
      <c r="X627" s="34"/>
    </row>
    <row r="628" spans="2:24" ht="16.8" hidden="1" thickTop="1" thickBot="1" x14ac:dyDescent="0.35">
      <c r="B628" s="5"/>
      <c r="C628" s="207"/>
      <c r="D628" s="202" t="s">
        <v>290</v>
      </c>
      <c r="E628" s="475"/>
      <c r="F628" s="477"/>
      <c r="G628" s="170" t="s">
        <v>1</v>
      </c>
      <c r="H628" s="78"/>
      <c r="I628" s="208"/>
      <c r="J628" s="208"/>
      <c r="K628" s="208"/>
      <c r="L628" s="208"/>
      <c r="M628" s="208"/>
      <c r="N628" s="208"/>
      <c r="O628" s="208"/>
      <c r="P628" s="208"/>
      <c r="Q628" s="208"/>
      <c r="R628" s="208"/>
      <c r="S628" s="208"/>
      <c r="T628" s="72">
        <f t="shared" si="88"/>
        <v>0</v>
      </c>
      <c r="U628" s="53"/>
      <c r="V628" s="123"/>
      <c r="W628" s="34"/>
      <c r="X628" s="34"/>
    </row>
    <row r="629" spans="2:24" ht="16.8" hidden="1" thickTop="1" thickBot="1" x14ac:dyDescent="0.35">
      <c r="B629" s="5"/>
      <c r="C629" s="207"/>
      <c r="D629" s="202" t="s">
        <v>291</v>
      </c>
      <c r="E629" s="475"/>
      <c r="F629" s="477"/>
      <c r="G629" s="170" t="s">
        <v>1</v>
      </c>
      <c r="H629" s="78"/>
      <c r="I629" s="208"/>
      <c r="J629" s="208"/>
      <c r="K629" s="208"/>
      <c r="L629" s="208"/>
      <c r="M629" s="208"/>
      <c r="N629" s="208"/>
      <c r="O629" s="208"/>
      <c r="P629" s="208"/>
      <c r="Q629" s="208"/>
      <c r="R629" s="208"/>
      <c r="S629" s="208"/>
      <c r="T629" s="72">
        <f t="shared" si="88"/>
        <v>0</v>
      </c>
      <c r="U629" s="53"/>
      <c r="V629" s="123"/>
      <c r="W629" s="34"/>
      <c r="X629" s="34"/>
    </row>
    <row r="630" spans="2:24" ht="16.8" hidden="1" thickTop="1" thickBot="1" x14ac:dyDescent="0.35">
      <c r="B630" s="5"/>
      <c r="C630" s="207"/>
      <c r="D630" s="202" t="s">
        <v>292</v>
      </c>
      <c r="E630" s="475"/>
      <c r="F630" s="477"/>
      <c r="G630" s="170" t="s">
        <v>1</v>
      </c>
      <c r="H630" s="78"/>
      <c r="I630" s="208"/>
      <c r="J630" s="208"/>
      <c r="K630" s="208"/>
      <c r="L630" s="208"/>
      <c r="M630" s="208"/>
      <c r="N630" s="208"/>
      <c r="O630" s="208"/>
      <c r="P630" s="208"/>
      <c r="Q630" s="208"/>
      <c r="R630" s="208"/>
      <c r="S630" s="208"/>
      <c r="T630" s="72">
        <f t="shared" si="88"/>
        <v>0</v>
      </c>
      <c r="U630" s="53"/>
      <c r="V630" s="123"/>
      <c r="W630" s="34"/>
      <c r="X630" s="34"/>
    </row>
    <row r="631" spans="2:24" ht="16.8" hidden="1" thickTop="1" thickBot="1" x14ac:dyDescent="0.35">
      <c r="B631" s="5"/>
      <c r="C631" s="207"/>
      <c r="D631" s="202" t="s">
        <v>205</v>
      </c>
      <c r="E631" s="475"/>
      <c r="F631" s="477"/>
      <c r="G631" s="170" t="s">
        <v>1</v>
      </c>
      <c r="H631" s="78"/>
      <c r="I631" s="208"/>
      <c r="J631" s="208"/>
      <c r="K631" s="208"/>
      <c r="L631" s="208"/>
      <c r="M631" s="208"/>
      <c r="N631" s="208"/>
      <c r="O631" s="208"/>
      <c r="P631" s="208"/>
      <c r="Q631" s="208"/>
      <c r="R631" s="208"/>
      <c r="S631" s="208"/>
      <c r="T631" s="72">
        <f>SUM(H631:S631)</f>
        <v>0</v>
      </c>
      <c r="U631" s="53"/>
      <c r="V631" s="123"/>
      <c r="W631" s="34"/>
      <c r="X631" s="34"/>
    </row>
    <row r="632" spans="2:24" ht="16.8" hidden="1" thickTop="1" thickBot="1" x14ac:dyDescent="0.35">
      <c r="B632" s="5"/>
      <c r="C632" s="207"/>
      <c r="D632" s="202" t="s">
        <v>293</v>
      </c>
      <c r="E632" s="475"/>
      <c r="F632" s="477"/>
      <c r="G632" s="170" t="s">
        <v>1</v>
      </c>
      <c r="H632" s="78"/>
      <c r="I632" s="208"/>
      <c r="J632" s="208"/>
      <c r="K632" s="208"/>
      <c r="L632" s="208"/>
      <c r="M632" s="208"/>
      <c r="N632" s="208"/>
      <c r="O632" s="208"/>
      <c r="P632" s="208"/>
      <c r="Q632" s="208"/>
      <c r="R632" s="208"/>
      <c r="S632" s="208"/>
      <c r="T632" s="72">
        <f t="shared" ref="T632:T655" si="89">SUM(H632:S632)</f>
        <v>0</v>
      </c>
      <c r="U632" s="53"/>
      <c r="V632" s="123"/>
      <c r="W632" s="34"/>
      <c r="X632" s="34"/>
    </row>
    <row r="633" spans="2:24" ht="16.8" hidden="1" thickTop="1" thickBot="1" x14ac:dyDescent="0.35">
      <c r="B633" s="5"/>
      <c r="C633" s="207"/>
      <c r="D633" s="202" t="s">
        <v>294</v>
      </c>
      <c r="E633" s="475"/>
      <c r="F633" s="477"/>
      <c r="G633" s="170" t="s">
        <v>1</v>
      </c>
      <c r="H633" s="78"/>
      <c r="I633" s="208"/>
      <c r="J633" s="208"/>
      <c r="K633" s="208"/>
      <c r="L633" s="208"/>
      <c r="M633" s="208"/>
      <c r="N633" s="208"/>
      <c r="O633" s="208"/>
      <c r="P633" s="208"/>
      <c r="Q633" s="208"/>
      <c r="R633" s="208"/>
      <c r="S633" s="208"/>
      <c r="T633" s="72">
        <f t="shared" si="89"/>
        <v>0</v>
      </c>
      <c r="U633" s="53"/>
      <c r="V633" s="123"/>
      <c r="W633" s="34"/>
      <c r="X633" s="34"/>
    </row>
    <row r="634" spans="2:24" ht="16.8" hidden="1" thickTop="1" thickBot="1" x14ac:dyDescent="0.35">
      <c r="B634" s="5"/>
      <c r="C634" s="207"/>
      <c r="D634" s="202" t="s">
        <v>295</v>
      </c>
      <c r="E634" s="475"/>
      <c r="F634" s="477"/>
      <c r="G634" s="170" t="s">
        <v>1</v>
      </c>
      <c r="H634" s="78"/>
      <c r="I634" s="208"/>
      <c r="J634" s="208"/>
      <c r="K634" s="208"/>
      <c r="L634" s="208"/>
      <c r="M634" s="208"/>
      <c r="N634" s="208"/>
      <c r="O634" s="208"/>
      <c r="P634" s="208"/>
      <c r="Q634" s="208"/>
      <c r="R634" s="208"/>
      <c r="S634" s="208"/>
      <c r="T634" s="72">
        <f t="shared" si="89"/>
        <v>0</v>
      </c>
      <c r="U634" s="53"/>
      <c r="V634" s="123"/>
      <c r="W634" s="34"/>
      <c r="X634" s="34"/>
    </row>
    <row r="635" spans="2:24" ht="16.8" hidden="1" thickTop="1" thickBot="1" x14ac:dyDescent="0.35">
      <c r="B635" s="5"/>
      <c r="C635" s="207"/>
      <c r="D635" s="202" t="s">
        <v>296</v>
      </c>
      <c r="E635" s="475"/>
      <c r="F635" s="477"/>
      <c r="G635" s="170" t="s">
        <v>1</v>
      </c>
      <c r="H635" s="78"/>
      <c r="I635" s="208"/>
      <c r="J635" s="208"/>
      <c r="K635" s="208"/>
      <c r="L635" s="208"/>
      <c r="M635" s="208"/>
      <c r="N635" s="208"/>
      <c r="O635" s="208"/>
      <c r="P635" s="208"/>
      <c r="Q635" s="208"/>
      <c r="R635" s="208"/>
      <c r="S635" s="208"/>
      <c r="T635" s="72">
        <f t="shared" si="89"/>
        <v>0</v>
      </c>
      <c r="U635" s="53"/>
      <c r="V635" s="123"/>
      <c r="W635" s="34"/>
      <c r="X635" s="34"/>
    </row>
    <row r="636" spans="2:24" ht="16.8" hidden="1" thickTop="1" thickBot="1" x14ac:dyDescent="0.35">
      <c r="B636" s="5"/>
      <c r="C636" s="207"/>
      <c r="D636" s="202" t="s">
        <v>297</v>
      </c>
      <c r="E636" s="475"/>
      <c r="F636" s="477"/>
      <c r="G636" s="170" t="s">
        <v>1</v>
      </c>
      <c r="H636" s="78"/>
      <c r="I636" s="208"/>
      <c r="J636" s="208"/>
      <c r="K636" s="208"/>
      <c r="L636" s="208"/>
      <c r="M636" s="208"/>
      <c r="N636" s="208"/>
      <c r="O636" s="208"/>
      <c r="P636" s="208"/>
      <c r="Q636" s="208"/>
      <c r="R636" s="208"/>
      <c r="S636" s="208"/>
      <c r="T636" s="72">
        <f t="shared" si="89"/>
        <v>0</v>
      </c>
      <c r="U636" s="53"/>
      <c r="V636" s="123"/>
      <c r="W636" s="34"/>
      <c r="X636" s="34"/>
    </row>
    <row r="637" spans="2:24" ht="16.8" hidden="1" thickTop="1" thickBot="1" x14ac:dyDescent="0.35">
      <c r="B637" s="5"/>
      <c r="C637" s="207"/>
      <c r="D637" s="202" t="s">
        <v>298</v>
      </c>
      <c r="E637" s="475"/>
      <c r="F637" s="477"/>
      <c r="G637" s="170" t="s">
        <v>1</v>
      </c>
      <c r="H637" s="78"/>
      <c r="I637" s="208"/>
      <c r="J637" s="208"/>
      <c r="K637" s="208"/>
      <c r="L637" s="208"/>
      <c r="M637" s="208"/>
      <c r="N637" s="208"/>
      <c r="O637" s="208"/>
      <c r="P637" s="208"/>
      <c r="Q637" s="208"/>
      <c r="R637" s="208"/>
      <c r="S637" s="208"/>
      <c r="T637" s="72">
        <f t="shared" si="89"/>
        <v>0</v>
      </c>
      <c r="U637" s="53"/>
      <c r="V637" s="123"/>
      <c r="W637" s="34"/>
      <c r="X637" s="34"/>
    </row>
    <row r="638" spans="2:24" ht="16.8" hidden="1" thickTop="1" thickBot="1" x14ac:dyDescent="0.35">
      <c r="B638" s="5"/>
      <c r="C638" s="207"/>
      <c r="D638" s="202" t="s">
        <v>299</v>
      </c>
      <c r="E638" s="475"/>
      <c r="F638" s="477"/>
      <c r="G638" s="170" t="s">
        <v>1</v>
      </c>
      <c r="H638" s="78"/>
      <c r="I638" s="208"/>
      <c r="J638" s="208"/>
      <c r="K638" s="208"/>
      <c r="L638" s="208"/>
      <c r="M638" s="208"/>
      <c r="N638" s="208"/>
      <c r="O638" s="208"/>
      <c r="P638" s="208"/>
      <c r="Q638" s="208"/>
      <c r="R638" s="208"/>
      <c r="S638" s="208"/>
      <c r="T638" s="72">
        <f t="shared" si="89"/>
        <v>0</v>
      </c>
      <c r="U638" s="53"/>
      <c r="V638" s="123"/>
      <c r="W638" s="34"/>
      <c r="X638" s="34"/>
    </row>
    <row r="639" spans="2:24" ht="16.8" hidden="1" thickTop="1" thickBot="1" x14ac:dyDescent="0.35">
      <c r="B639" s="5"/>
      <c r="C639" s="207"/>
      <c r="D639" s="202" t="s">
        <v>300</v>
      </c>
      <c r="E639" s="475"/>
      <c r="F639" s="477"/>
      <c r="G639" s="170" t="s">
        <v>1</v>
      </c>
      <c r="H639" s="78"/>
      <c r="I639" s="208"/>
      <c r="J639" s="208"/>
      <c r="K639" s="208"/>
      <c r="L639" s="208"/>
      <c r="M639" s="208"/>
      <c r="N639" s="208"/>
      <c r="O639" s="208"/>
      <c r="P639" s="208"/>
      <c r="Q639" s="208"/>
      <c r="R639" s="208"/>
      <c r="S639" s="208"/>
      <c r="T639" s="72">
        <f t="shared" si="89"/>
        <v>0</v>
      </c>
      <c r="U639" s="53"/>
      <c r="V639" s="123"/>
      <c r="W639" s="34"/>
      <c r="X639" s="34"/>
    </row>
    <row r="640" spans="2:24" ht="16.8" hidden="1" thickTop="1" thickBot="1" x14ac:dyDescent="0.35">
      <c r="B640" s="5"/>
      <c r="C640" s="207"/>
      <c r="D640" s="202" t="s">
        <v>301</v>
      </c>
      <c r="E640" s="475"/>
      <c r="F640" s="477"/>
      <c r="G640" s="170" t="s">
        <v>1</v>
      </c>
      <c r="H640" s="78"/>
      <c r="I640" s="208"/>
      <c r="J640" s="208"/>
      <c r="K640" s="208"/>
      <c r="L640" s="208"/>
      <c r="M640" s="208"/>
      <c r="N640" s="208"/>
      <c r="O640" s="208"/>
      <c r="P640" s="208"/>
      <c r="Q640" s="208"/>
      <c r="R640" s="208"/>
      <c r="S640" s="208"/>
      <c r="T640" s="72">
        <f t="shared" si="89"/>
        <v>0</v>
      </c>
      <c r="U640" s="53"/>
      <c r="V640" s="123"/>
      <c r="W640" s="34"/>
      <c r="X640" s="34"/>
    </row>
    <row r="641" spans="2:24" ht="16.8" hidden="1" thickTop="1" thickBot="1" x14ac:dyDescent="0.35">
      <c r="B641" s="5"/>
      <c r="C641" s="207"/>
      <c r="D641" s="202" t="s">
        <v>302</v>
      </c>
      <c r="E641" s="475"/>
      <c r="F641" s="477"/>
      <c r="G641" s="170" t="s">
        <v>1</v>
      </c>
      <c r="H641" s="78"/>
      <c r="I641" s="208"/>
      <c r="J641" s="208"/>
      <c r="K641" s="208"/>
      <c r="L641" s="208"/>
      <c r="M641" s="208"/>
      <c r="N641" s="208"/>
      <c r="O641" s="208"/>
      <c r="P641" s="208"/>
      <c r="Q641" s="208"/>
      <c r="R641" s="208"/>
      <c r="S641" s="208"/>
      <c r="T641" s="72">
        <f t="shared" si="89"/>
        <v>0</v>
      </c>
      <c r="U641" s="53"/>
      <c r="V641" s="123"/>
      <c r="W641" s="34"/>
      <c r="X641" s="34"/>
    </row>
    <row r="642" spans="2:24" ht="16.8" hidden="1" thickTop="1" thickBot="1" x14ac:dyDescent="0.35">
      <c r="B642" s="5"/>
      <c r="C642" s="207"/>
      <c r="D642" s="202" t="s">
        <v>303</v>
      </c>
      <c r="E642" s="475"/>
      <c r="F642" s="477"/>
      <c r="G642" s="170" t="s">
        <v>1</v>
      </c>
      <c r="H642" s="78"/>
      <c r="I642" s="208"/>
      <c r="J642" s="208"/>
      <c r="K642" s="208"/>
      <c r="L642" s="208"/>
      <c r="M642" s="208"/>
      <c r="N642" s="208"/>
      <c r="O642" s="208"/>
      <c r="P642" s="208"/>
      <c r="Q642" s="208"/>
      <c r="R642" s="208"/>
      <c r="S642" s="208"/>
      <c r="T642" s="72">
        <f t="shared" si="89"/>
        <v>0</v>
      </c>
      <c r="U642" s="53"/>
      <c r="V642" s="123"/>
      <c r="W642" s="34"/>
      <c r="X642" s="34"/>
    </row>
    <row r="643" spans="2:24" ht="16.8" hidden="1" thickTop="1" thickBot="1" x14ac:dyDescent="0.35">
      <c r="B643" s="5"/>
      <c r="C643" s="207"/>
      <c r="D643" s="202" t="s">
        <v>304</v>
      </c>
      <c r="E643" s="475"/>
      <c r="F643" s="477"/>
      <c r="G643" s="170" t="s">
        <v>1</v>
      </c>
      <c r="H643" s="78"/>
      <c r="I643" s="208"/>
      <c r="J643" s="208"/>
      <c r="K643" s="208"/>
      <c r="L643" s="208"/>
      <c r="M643" s="208"/>
      <c r="N643" s="208"/>
      <c r="O643" s="208"/>
      <c r="P643" s="208"/>
      <c r="Q643" s="208"/>
      <c r="R643" s="208"/>
      <c r="S643" s="208"/>
      <c r="T643" s="72">
        <f t="shared" si="89"/>
        <v>0</v>
      </c>
      <c r="U643" s="53"/>
      <c r="V643" s="123"/>
      <c r="W643" s="34"/>
      <c r="X643" s="34"/>
    </row>
    <row r="644" spans="2:24" ht="16.8" hidden="1" thickTop="1" thickBot="1" x14ac:dyDescent="0.35">
      <c r="B644" s="5"/>
      <c r="C644" s="207"/>
      <c r="D644" s="202" t="s">
        <v>305</v>
      </c>
      <c r="E644" s="475"/>
      <c r="F644" s="477"/>
      <c r="G644" s="170" t="s">
        <v>1</v>
      </c>
      <c r="H644" s="78"/>
      <c r="I644" s="208"/>
      <c r="J644" s="208"/>
      <c r="K644" s="208"/>
      <c r="L644" s="208"/>
      <c r="M644" s="208"/>
      <c r="N644" s="208"/>
      <c r="O644" s="208"/>
      <c r="P644" s="208"/>
      <c r="Q644" s="208"/>
      <c r="R644" s="208"/>
      <c r="S644" s="208"/>
      <c r="T644" s="72">
        <f t="shared" si="89"/>
        <v>0</v>
      </c>
      <c r="U644" s="53"/>
      <c r="V644" s="123"/>
      <c r="W644" s="34"/>
      <c r="X644" s="34"/>
    </row>
    <row r="645" spans="2:24" ht="16.8" hidden="1" thickTop="1" thickBot="1" x14ac:dyDescent="0.35">
      <c r="B645" s="5"/>
      <c r="C645" s="207"/>
      <c r="D645" s="202" t="s">
        <v>306</v>
      </c>
      <c r="E645" s="475"/>
      <c r="F645" s="477"/>
      <c r="G645" s="170" t="s">
        <v>1</v>
      </c>
      <c r="H645" s="78"/>
      <c r="I645" s="208"/>
      <c r="J645" s="208"/>
      <c r="K645" s="208"/>
      <c r="L645" s="208"/>
      <c r="M645" s="208"/>
      <c r="N645" s="208"/>
      <c r="O645" s="208"/>
      <c r="P645" s="208"/>
      <c r="Q645" s="208"/>
      <c r="R645" s="208"/>
      <c r="S645" s="208"/>
      <c r="T645" s="72">
        <f t="shared" si="89"/>
        <v>0</v>
      </c>
      <c r="U645" s="53"/>
      <c r="V645" s="123"/>
      <c r="W645" s="34"/>
      <c r="X645" s="34"/>
    </row>
    <row r="646" spans="2:24" ht="16.8" hidden="1" thickTop="1" thickBot="1" x14ac:dyDescent="0.35">
      <c r="B646" s="5"/>
      <c r="C646" s="207"/>
      <c r="D646" s="202" t="s">
        <v>307</v>
      </c>
      <c r="E646" s="475"/>
      <c r="F646" s="477"/>
      <c r="G646" s="170" t="s">
        <v>1</v>
      </c>
      <c r="H646" s="78"/>
      <c r="I646" s="208"/>
      <c r="J646" s="208"/>
      <c r="K646" s="208"/>
      <c r="L646" s="208"/>
      <c r="M646" s="208"/>
      <c r="N646" s="208"/>
      <c r="O646" s="208"/>
      <c r="P646" s="208"/>
      <c r="Q646" s="208"/>
      <c r="R646" s="208"/>
      <c r="S646" s="208"/>
      <c r="T646" s="72">
        <f t="shared" si="89"/>
        <v>0</v>
      </c>
      <c r="U646" s="53"/>
      <c r="V646" s="123"/>
      <c r="W646" s="34"/>
      <c r="X646" s="34"/>
    </row>
    <row r="647" spans="2:24" ht="16.8" hidden="1" thickTop="1" thickBot="1" x14ac:dyDescent="0.35">
      <c r="B647" s="5"/>
      <c r="C647" s="207"/>
      <c r="D647" s="202" t="s">
        <v>308</v>
      </c>
      <c r="E647" s="475"/>
      <c r="F647" s="477"/>
      <c r="G647" s="170" t="s">
        <v>1</v>
      </c>
      <c r="H647" s="78"/>
      <c r="I647" s="208"/>
      <c r="J647" s="208"/>
      <c r="K647" s="208"/>
      <c r="L647" s="208"/>
      <c r="M647" s="208"/>
      <c r="N647" s="208"/>
      <c r="O647" s="208"/>
      <c r="P647" s="208"/>
      <c r="Q647" s="208"/>
      <c r="R647" s="208"/>
      <c r="S647" s="208"/>
      <c r="T647" s="72">
        <f t="shared" si="89"/>
        <v>0</v>
      </c>
      <c r="U647" s="53"/>
      <c r="V647" s="123"/>
      <c r="W647" s="34"/>
      <c r="X647" s="34"/>
    </row>
    <row r="648" spans="2:24" ht="16.8" hidden="1" thickTop="1" thickBot="1" x14ac:dyDescent="0.35">
      <c r="B648" s="5"/>
      <c r="C648" s="207"/>
      <c r="D648" s="202" t="s">
        <v>309</v>
      </c>
      <c r="E648" s="475"/>
      <c r="F648" s="477"/>
      <c r="G648" s="170" t="s">
        <v>1</v>
      </c>
      <c r="H648" s="78"/>
      <c r="I648" s="208"/>
      <c r="J648" s="208"/>
      <c r="K648" s="208"/>
      <c r="L648" s="208"/>
      <c r="M648" s="208"/>
      <c r="N648" s="208"/>
      <c r="O648" s="208"/>
      <c r="P648" s="208"/>
      <c r="Q648" s="208"/>
      <c r="R648" s="208"/>
      <c r="S648" s="208"/>
      <c r="T648" s="72">
        <f t="shared" si="89"/>
        <v>0</v>
      </c>
      <c r="U648" s="53"/>
      <c r="V648" s="123"/>
      <c r="W648" s="34"/>
      <c r="X648" s="34"/>
    </row>
    <row r="649" spans="2:24" ht="16.8" hidden="1" thickTop="1" thickBot="1" x14ac:dyDescent="0.35">
      <c r="B649" s="5"/>
      <c r="C649" s="207"/>
      <c r="D649" s="202" t="s">
        <v>310</v>
      </c>
      <c r="E649" s="475"/>
      <c r="F649" s="477"/>
      <c r="G649" s="170" t="s">
        <v>1</v>
      </c>
      <c r="H649" s="78"/>
      <c r="I649" s="208"/>
      <c r="J649" s="208"/>
      <c r="K649" s="208"/>
      <c r="L649" s="208"/>
      <c r="M649" s="208"/>
      <c r="N649" s="208"/>
      <c r="O649" s="208"/>
      <c r="P649" s="208"/>
      <c r="Q649" s="208"/>
      <c r="R649" s="208"/>
      <c r="S649" s="208"/>
      <c r="T649" s="72">
        <f t="shared" si="89"/>
        <v>0</v>
      </c>
      <c r="U649" s="53"/>
      <c r="V649" s="123"/>
      <c r="W649" s="34"/>
      <c r="X649" s="34"/>
    </row>
    <row r="650" spans="2:24" ht="16.8" hidden="1" thickTop="1" thickBot="1" x14ac:dyDescent="0.35">
      <c r="B650" s="5"/>
      <c r="C650" s="207"/>
      <c r="D650" s="202" t="s">
        <v>311</v>
      </c>
      <c r="E650" s="475"/>
      <c r="F650" s="477"/>
      <c r="G650" s="170" t="s">
        <v>1</v>
      </c>
      <c r="H650" s="78"/>
      <c r="I650" s="208"/>
      <c r="J650" s="208"/>
      <c r="K650" s="208"/>
      <c r="L650" s="208"/>
      <c r="M650" s="208"/>
      <c r="N650" s="208"/>
      <c r="O650" s="208"/>
      <c r="P650" s="208"/>
      <c r="Q650" s="208"/>
      <c r="R650" s="208"/>
      <c r="S650" s="208"/>
      <c r="T650" s="72">
        <f t="shared" si="89"/>
        <v>0</v>
      </c>
      <c r="U650" s="53"/>
      <c r="V650" s="123"/>
      <c r="W650" s="34"/>
      <c r="X650" s="34"/>
    </row>
    <row r="651" spans="2:24" ht="16.8" hidden="1" thickTop="1" thickBot="1" x14ac:dyDescent="0.35">
      <c r="B651" s="5"/>
      <c r="C651" s="207"/>
      <c r="D651" s="202" t="s">
        <v>312</v>
      </c>
      <c r="E651" s="475"/>
      <c r="F651" s="477"/>
      <c r="G651" s="170" t="s">
        <v>1</v>
      </c>
      <c r="H651" s="78"/>
      <c r="I651" s="208"/>
      <c r="J651" s="208"/>
      <c r="K651" s="208"/>
      <c r="L651" s="208"/>
      <c r="M651" s="208"/>
      <c r="N651" s="208"/>
      <c r="O651" s="208"/>
      <c r="P651" s="208"/>
      <c r="Q651" s="208"/>
      <c r="R651" s="208"/>
      <c r="S651" s="208"/>
      <c r="T651" s="72">
        <f t="shared" si="89"/>
        <v>0</v>
      </c>
      <c r="U651" s="53"/>
      <c r="V651" s="123"/>
      <c r="W651" s="34"/>
      <c r="X651" s="34"/>
    </row>
    <row r="652" spans="2:24" ht="16.8" hidden="1" thickTop="1" thickBot="1" x14ac:dyDescent="0.35">
      <c r="B652" s="5"/>
      <c r="C652" s="207"/>
      <c r="D652" s="202" t="s">
        <v>313</v>
      </c>
      <c r="E652" s="475"/>
      <c r="F652" s="477"/>
      <c r="G652" s="170" t="s">
        <v>1</v>
      </c>
      <c r="H652" s="78"/>
      <c r="I652" s="208"/>
      <c r="J652" s="208"/>
      <c r="K652" s="208"/>
      <c r="L652" s="208"/>
      <c r="M652" s="208"/>
      <c r="N652" s="208"/>
      <c r="O652" s="208"/>
      <c r="P652" s="208"/>
      <c r="Q652" s="208"/>
      <c r="R652" s="208"/>
      <c r="S652" s="208"/>
      <c r="T652" s="72">
        <f t="shared" si="89"/>
        <v>0</v>
      </c>
      <c r="U652" s="53"/>
      <c r="V652" s="123"/>
      <c r="W652" s="34"/>
      <c r="X652" s="34"/>
    </row>
    <row r="653" spans="2:24" ht="16.8" hidden="1" thickTop="1" thickBot="1" x14ac:dyDescent="0.35">
      <c r="B653" s="5"/>
      <c r="C653" s="207"/>
      <c r="D653" s="202" t="s">
        <v>314</v>
      </c>
      <c r="E653" s="475"/>
      <c r="F653" s="477"/>
      <c r="G653" s="170" t="s">
        <v>1</v>
      </c>
      <c r="H653" s="78"/>
      <c r="I653" s="208"/>
      <c r="J653" s="208"/>
      <c r="K653" s="208"/>
      <c r="L653" s="208"/>
      <c r="M653" s="208"/>
      <c r="N653" s="208"/>
      <c r="O653" s="208"/>
      <c r="P653" s="208"/>
      <c r="Q653" s="208"/>
      <c r="R653" s="208"/>
      <c r="S653" s="208"/>
      <c r="T653" s="72">
        <f t="shared" si="89"/>
        <v>0</v>
      </c>
      <c r="U653" s="53"/>
      <c r="V653" s="123"/>
      <c r="W653" s="34"/>
      <c r="X653" s="34"/>
    </row>
    <row r="654" spans="2:24" ht="16.8" hidden="1" thickTop="1" thickBot="1" x14ac:dyDescent="0.35">
      <c r="B654" s="5"/>
      <c r="C654" s="207"/>
      <c r="D654" s="202" t="s">
        <v>315</v>
      </c>
      <c r="E654" s="475"/>
      <c r="F654" s="477"/>
      <c r="G654" s="170" t="s">
        <v>1</v>
      </c>
      <c r="H654" s="78"/>
      <c r="I654" s="208"/>
      <c r="J654" s="208"/>
      <c r="K654" s="208"/>
      <c r="L654" s="208"/>
      <c r="M654" s="208"/>
      <c r="N654" s="208"/>
      <c r="O654" s="208"/>
      <c r="P654" s="208"/>
      <c r="Q654" s="208"/>
      <c r="R654" s="208"/>
      <c r="S654" s="208"/>
      <c r="T654" s="72">
        <f t="shared" si="89"/>
        <v>0</v>
      </c>
      <c r="U654" s="53"/>
      <c r="V654" s="123"/>
      <c r="W654" s="34"/>
      <c r="X654" s="34"/>
    </row>
    <row r="655" spans="2:24" ht="16.8" hidden="1" thickTop="1" thickBot="1" x14ac:dyDescent="0.35">
      <c r="B655" s="5"/>
      <c r="C655" s="207"/>
      <c r="D655" s="202" t="s">
        <v>316</v>
      </c>
      <c r="E655" s="475"/>
      <c r="F655" s="477"/>
      <c r="G655" s="170" t="s">
        <v>1</v>
      </c>
      <c r="H655" s="78"/>
      <c r="I655" s="208"/>
      <c r="J655" s="208"/>
      <c r="K655" s="208"/>
      <c r="L655" s="208"/>
      <c r="M655" s="208"/>
      <c r="N655" s="208"/>
      <c r="O655" s="208"/>
      <c r="P655" s="208"/>
      <c r="Q655" s="208"/>
      <c r="R655" s="208"/>
      <c r="S655" s="208"/>
      <c r="T655" s="72">
        <f t="shared" si="89"/>
        <v>0</v>
      </c>
      <c r="U655" s="53"/>
      <c r="V655" s="123"/>
      <c r="W655" s="34"/>
      <c r="X655" s="34"/>
    </row>
    <row r="656" spans="2:24" ht="16.8" hidden="1" thickTop="1" thickBot="1" x14ac:dyDescent="0.35">
      <c r="B656" s="5"/>
      <c r="C656" s="207"/>
      <c r="D656" s="202" t="s">
        <v>206</v>
      </c>
      <c r="E656" s="475"/>
      <c r="F656" s="477"/>
      <c r="G656" s="170" t="s">
        <v>1</v>
      </c>
      <c r="H656" s="78"/>
      <c r="I656" s="208"/>
      <c r="J656" s="208"/>
      <c r="K656" s="208"/>
      <c r="L656" s="208"/>
      <c r="M656" s="208"/>
      <c r="N656" s="208"/>
      <c r="O656" s="208"/>
      <c r="P656" s="208"/>
      <c r="Q656" s="208"/>
      <c r="R656" s="208"/>
      <c r="S656" s="208"/>
      <c r="T656" s="72">
        <f>SUM(H656:S656)</f>
        <v>0</v>
      </c>
      <c r="U656" s="53"/>
      <c r="V656" s="123"/>
      <c r="W656" s="34"/>
      <c r="X656" s="34"/>
    </row>
    <row r="657" spans="2:24" ht="16.8" hidden="1" thickTop="1" thickBot="1" x14ac:dyDescent="0.35">
      <c r="B657" s="5"/>
      <c r="C657" s="207"/>
      <c r="D657" s="202" t="s">
        <v>317</v>
      </c>
      <c r="E657" s="475"/>
      <c r="F657" s="477"/>
      <c r="G657" s="170" t="s">
        <v>1</v>
      </c>
      <c r="H657" s="78"/>
      <c r="I657" s="208"/>
      <c r="J657" s="208"/>
      <c r="K657" s="208"/>
      <c r="L657" s="208"/>
      <c r="M657" s="208"/>
      <c r="N657" s="208"/>
      <c r="O657" s="208"/>
      <c r="P657" s="208"/>
      <c r="Q657" s="208"/>
      <c r="R657" s="208"/>
      <c r="S657" s="208"/>
      <c r="T657" s="72">
        <f t="shared" ref="T657:T680" si="90">SUM(H657:S657)</f>
        <v>0</v>
      </c>
      <c r="U657" s="53"/>
      <c r="V657" s="123"/>
      <c r="W657" s="34"/>
      <c r="X657" s="34"/>
    </row>
    <row r="658" spans="2:24" ht="16.8" hidden="1" thickTop="1" thickBot="1" x14ac:dyDescent="0.35">
      <c r="B658" s="5"/>
      <c r="C658" s="207"/>
      <c r="D658" s="202" t="s">
        <v>318</v>
      </c>
      <c r="E658" s="475"/>
      <c r="F658" s="477"/>
      <c r="G658" s="170" t="s">
        <v>1</v>
      </c>
      <c r="H658" s="78"/>
      <c r="I658" s="208"/>
      <c r="J658" s="208"/>
      <c r="K658" s="208"/>
      <c r="L658" s="208"/>
      <c r="M658" s="208"/>
      <c r="N658" s="208"/>
      <c r="O658" s="208"/>
      <c r="P658" s="208"/>
      <c r="Q658" s="208"/>
      <c r="R658" s="208"/>
      <c r="S658" s="208"/>
      <c r="T658" s="72">
        <f t="shared" si="90"/>
        <v>0</v>
      </c>
      <c r="U658" s="53"/>
      <c r="V658" s="123"/>
      <c r="W658" s="34"/>
      <c r="X658" s="34"/>
    </row>
    <row r="659" spans="2:24" ht="16.8" hidden="1" thickTop="1" thickBot="1" x14ac:dyDescent="0.35">
      <c r="B659" s="5"/>
      <c r="C659" s="207"/>
      <c r="D659" s="202" t="s">
        <v>319</v>
      </c>
      <c r="E659" s="475"/>
      <c r="F659" s="477"/>
      <c r="G659" s="170" t="s">
        <v>1</v>
      </c>
      <c r="H659" s="78"/>
      <c r="I659" s="208"/>
      <c r="J659" s="208"/>
      <c r="K659" s="208"/>
      <c r="L659" s="208"/>
      <c r="M659" s="208"/>
      <c r="N659" s="208"/>
      <c r="O659" s="208"/>
      <c r="P659" s="208"/>
      <c r="Q659" s="208"/>
      <c r="R659" s="208"/>
      <c r="S659" s="208"/>
      <c r="T659" s="72">
        <f t="shared" si="90"/>
        <v>0</v>
      </c>
      <c r="U659" s="53"/>
      <c r="V659" s="123"/>
      <c r="W659" s="34"/>
      <c r="X659" s="34"/>
    </row>
    <row r="660" spans="2:24" ht="16.8" hidden="1" thickTop="1" thickBot="1" x14ac:dyDescent="0.35">
      <c r="B660" s="5"/>
      <c r="C660" s="207"/>
      <c r="D660" s="202" t="s">
        <v>320</v>
      </c>
      <c r="E660" s="475"/>
      <c r="F660" s="477"/>
      <c r="G660" s="170" t="s">
        <v>1</v>
      </c>
      <c r="H660" s="78"/>
      <c r="I660" s="208"/>
      <c r="J660" s="208"/>
      <c r="K660" s="208"/>
      <c r="L660" s="208"/>
      <c r="M660" s="208"/>
      <c r="N660" s="208"/>
      <c r="O660" s="208"/>
      <c r="P660" s="208"/>
      <c r="Q660" s="208"/>
      <c r="R660" s="208"/>
      <c r="S660" s="208"/>
      <c r="T660" s="72">
        <f t="shared" si="90"/>
        <v>0</v>
      </c>
      <c r="U660" s="53"/>
      <c r="V660" s="123"/>
      <c r="W660" s="34"/>
      <c r="X660" s="34"/>
    </row>
    <row r="661" spans="2:24" ht="16.8" hidden="1" thickTop="1" thickBot="1" x14ac:dyDescent="0.35">
      <c r="B661" s="5"/>
      <c r="C661" s="207"/>
      <c r="D661" s="202" t="s">
        <v>321</v>
      </c>
      <c r="E661" s="475"/>
      <c r="F661" s="477"/>
      <c r="G661" s="170" t="s">
        <v>1</v>
      </c>
      <c r="H661" s="78"/>
      <c r="I661" s="208"/>
      <c r="J661" s="208"/>
      <c r="K661" s="208"/>
      <c r="L661" s="208"/>
      <c r="M661" s="208"/>
      <c r="N661" s="208"/>
      <c r="O661" s="208"/>
      <c r="P661" s="208"/>
      <c r="Q661" s="208"/>
      <c r="R661" s="208"/>
      <c r="S661" s="208"/>
      <c r="T661" s="72">
        <f t="shared" si="90"/>
        <v>0</v>
      </c>
      <c r="U661" s="53"/>
      <c r="V661" s="123"/>
      <c r="W661" s="34"/>
      <c r="X661" s="34"/>
    </row>
    <row r="662" spans="2:24" ht="16.8" hidden="1" thickTop="1" thickBot="1" x14ac:dyDescent="0.35">
      <c r="B662" s="5"/>
      <c r="C662" s="207"/>
      <c r="D662" s="202" t="s">
        <v>322</v>
      </c>
      <c r="E662" s="475"/>
      <c r="F662" s="477"/>
      <c r="G662" s="170" t="s">
        <v>1</v>
      </c>
      <c r="H662" s="78"/>
      <c r="I662" s="208"/>
      <c r="J662" s="208"/>
      <c r="K662" s="208"/>
      <c r="L662" s="208"/>
      <c r="M662" s="208"/>
      <c r="N662" s="208"/>
      <c r="O662" s="208"/>
      <c r="P662" s="208"/>
      <c r="Q662" s="208"/>
      <c r="R662" s="208"/>
      <c r="S662" s="208"/>
      <c r="T662" s="72">
        <f t="shared" si="90"/>
        <v>0</v>
      </c>
      <c r="U662" s="53"/>
      <c r="V662" s="123"/>
      <c r="W662" s="34"/>
      <c r="X662" s="34"/>
    </row>
    <row r="663" spans="2:24" ht="16.8" hidden="1" thickTop="1" thickBot="1" x14ac:dyDescent="0.35">
      <c r="B663" s="5"/>
      <c r="C663" s="207"/>
      <c r="D663" s="202" t="s">
        <v>323</v>
      </c>
      <c r="E663" s="475"/>
      <c r="F663" s="477"/>
      <c r="G663" s="170" t="s">
        <v>1</v>
      </c>
      <c r="H663" s="78"/>
      <c r="I663" s="208"/>
      <c r="J663" s="208"/>
      <c r="K663" s="208"/>
      <c r="L663" s="208"/>
      <c r="M663" s="208"/>
      <c r="N663" s="208"/>
      <c r="O663" s="208"/>
      <c r="P663" s="208"/>
      <c r="Q663" s="208"/>
      <c r="R663" s="208"/>
      <c r="S663" s="208"/>
      <c r="T663" s="72">
        <f t="shared" si="90"/>
        <v>0</v>
      </c>
      <c r="U663" s="53"/>
      <c r="V663" s="123"/>
      <c r="W663" s="34"/>
      <c r="X663" s="34"/>
    </row>
    <row r="664" spans="2:24" ht="16.8" hidden="1" thickTop="1" thickBot="1" x14ac:dyDescent="0.35">
      <c r="B664" s="5"/>
      <c r="C664" s="207"/>
      <c r="D664" s="202" t="s">
        <v>324</v>
      </c>
      <c r="E664" s="475"/>
      <c r="F664" s="477"/>
      <c r="G664" s="170" t="s">
        <v>1</v>
      </c>
      <c r="H664" s="78"/>
      <c r="I664" s="208"/>
      <c r="J664" s="208"/>
      <c r="K664" s="208"/>
      <c r="L664" s="208"/>
      <c r="M664" s="208"/>
      <c r="N664" s="208"/>
      <c r="O664" s="208"/>
      <c r="P664" s="208"/>
      <c r="Q664" s="208"/>
      <c r="R664" s="208"/>
      <c r="S664" s="208"/>
      <c r="T664" s="72">
        <f t="shared" si="90"/>
        <v>0</v>
      </c>
      <c r="U664" s="53"/>
      <c r="V664" s="123"/>
      <c r="W664" s="34"/>
      <c r="X664" s="34"/>
    </row>
    <row r="665" spans="2:24" ht="16.8" hidden="1" thickTop="1" thickBot="1" x14ac:dyDescent="0.35">
      <c r="B665" s="5"/>
      <c r="C665" s="207"/>
      <c r="D665" s="202" t="s">
        <v>325</v>
      </c>
      <c r="E665" s="475"/>
      <c r="F665" s="477"/>
      <c r="G665" s="170" t="s">
        <v>1</v>
      </c>
      <c r="H665" s="78"/>
      <c r="I665" s="208"/>
      <c r="J665" s="208"/>
      <c r="K665" s="208"/>
      <c r="L665" s="208"/>
      <c r="M665" s="208"/>
      <c r="N665" s="208"/>
      <c r="O665" s="208"/>
      <c r="P665" s="208"/>
      <c r="Q665" s="208"/>
      <c r="R665" s="208"/>
      <c r="S665" s="208"/>
      <c r="T665" s="72">
        <f t="shared" si="90"/>
        <v>0</v>
      </c>
      <c r="U665" s="53"/>
      <c r="V665" s="123"/>
      <c r="W665" s="34"/>
      <c r="X665" s="34"/>
    </row>
    <row r="666" spans="2:24" ht="16.8" hidden="1" thickTop="1" thickBot="1" x14ac:dyDescent="0.35">
      <c r="B666" s="5"/>
      <c r="C666" s="207"/>
      <c r="D666" s="202" t="s">
        <v>326</v>
      </c>
      <c r="E666" s="475"/>
      <c r="F666" s="477"/>
      <c r="G666" s="170" t="s">
        <v>1</v>
      </c>
      <c r="H666" s="78"/>
      <c r="I666" s="208"/>
      <c r="J666" s="208"/>
      <c r="K666" s="208"/>
      <c r="L666" s="208"/>
      <c r="M666" s="208"/>
      <c r="N666" s="208"/>
      <c r="O666" s="208"/>
      <c r="P666" s="208"/>
      <c r="Q666" s="208"/>
      <c r="R666" s="208"/>
      <c r="S666" s="208"/>
      <c r="T666" s="72">
        <f t="shared" si="90"/>
        <v>0</v>
      </c>
      <c r="U666" s="53"/>
      <c r="V666" s="123"/>
      <c r="W666" s="34"/>
      <c r="X666" s="34"/>
    </row>
    <row r="667" spans="2:24" ht="16.8" hidden="1" thickTop="1" thickBot="1" x14ac:dyDescent="0.35">
      <c r="B667" s="5"/>
      <c r="C667" s="207"/>
      <c r="D667" s="202" t="s">
        <v>327</v>
      </c>
      <c r="E667" s="475"/>
      <c r="F667" s="477"/>
      <c r="G667" s="170" t="s">
        <v>1</v>
      </c>
      <c r="H667" s="78"/>
      <c r="I667" s="208"/>
      <c r="J667" s="208"/>
      <c r="K667" s="208"/>
      <c r="L667" s="208"/>
      <c r="M667" s="208"/>
      <c r="N667" s="208"/>
      <c r="O667" s="208"/>
      <c r="P667" s="208"/>
      <c r="Q667" s="208"/>
      <c r="R667" s="208"/>
      <c r="S667" s="208"/>
      <c r="T667" s="72">
        <f t="shared" si="90"/>
        <v>0</v>
      </c>
      <c r="U667" s="53"/>
      <c r="V667" s="123"/>
      <c r="W667" s="34"/>
      <c r="X667" s="34"/>
    </row>
    <row r="668" spans="2:24" ht="16.8" hidden="1" thickTop="1" thickBot="1" x14ac:dyDescent="0.35">
      <c r="B668" s="5"/>
      <c r="C668" s="207"/>
      <c r="D668" s="202" t="s">
        <v>328</v>
      </c>
      <c r="E668" s="475"/>
      <c r="F668" s="477"/>
      <c r="G668" s="170" t="s">
        <v>1</v>
      </c>
      <c r="H668" s="78"/>
      <c r="I668" s="208"/>
      <c r="J668" s="208"/>
      <c r="K668" s="208"/>
      <c r="L668" s="208"/>
      <c r="M668" s="208"/>
      <c r="N668" s="208"/>
      <c r="O668" s="208"/>
      <c r="P668" s="208"/>
      <c r="Q668" s="208"/>
      <c r="R668" s="208"/>
      <c r="S668" s="208"/>
      <c r="T668" s="72">
        <f t="shared" si="90"/>
        <v>0</v>
      </c>
      <c r="U668" s="53"/>
      <c r="V668" s="123"/>
      <c r="W668" s="34"/>
      <c r="X668" s="34"/>
    </row>
    <row r="669" spans="2:24" ht="16.8" hidden="1" thickTop="1" thickBot="1" x14ac:dyDescent="0.35">
      <c r="B669" s="5"/>
      <c r="C669" s="207"/>
      <c r="D669" s="202" t="s">
        <v>329</v>
      </c>
      <c r="E669" s="475"/>
      <c r="F669" s="477"/>
      <c r="G669" s="170" t="s">
        <v>1</v>
      </c>
      <c r="H669" s="78"/>
      <c r="I669" s="208"/>
      <c r="J669" s="208"/>
      <c r="K669" s="208"/>
      <c r="L669" s="208"/>
      <c r="M669" s="208"/>
      <c r="N669" s="208"/>
      <c r="O669" s="208"/>
      <c r="P669" s="208"/>
      <c r="Q669" s="208"/>
      <c r="R669" s="208"/>
      <c r="S669" s="208"/>
      <c r="T669" s="72">
        <f t="shared" si="90"/>
        <v>0</v>
      </c>
      <c r="U669" s="53"/>
      <c r="V669" s="123"/>
      <c r="W669" s="34"/>
      <c r="X669" s="34"/>
    </row>
    <row r="670" spans="2:24" ht="16.8" hidden="1" thickTop="1" thickBot="1" x14ac:dyDescent="0.35">
      <c r="B670" s="5"/>
      <c r="C670" s="207"/>
      <c r="D670" s="202" t="s">
        <v>330</v>
      </c>
      <c r="E670" s="475"/>
      <c r="F670" s="477"/>
      <c r="G670" s="170" t="s">
        <v>1</v>
      </c>
      <c r="H670" s="78"/>
      <c r="I670" s="208"/>
      <c r="J670" s="208"/>
      <c r="K670" s="208"/>
      <c r="L670" s="208"/>
      <c r="M670" s="208"/>
      <c r="N670" s="208"/>
      <c r="O670" s="208"/>
      <c r="P670" s="208"/>
      <c r="Q670" s="208"/>
      <c r="R670" s="208"/>
      <c r="S670" s="208"/>
      <c r="T670" s="72">
        <f t="shared" si="90"/>
        <v>0</v>
      </c>
      <c r="U670" s="53"/>
      <c r="V670" s="123"/>
      <c r="W670" s="34"/>
      <c r="X670" s="34"/>
    </row>
    <row r="671" spans="2:24" ht="16.8" hidden="1" thickTop="1" thickBot="1" x14ac:dyDescent="0.35">
      <c r="B671" s="5"/>
      <c r="C671" s="207"/>
      <c r="D671" s="202" t="s">
        <v>331</v>
      </c>
      <c r="E671" s="475"/>
      <c r="F671" s="477"/>
      <c r="G671" s="170" t="s">
        <v>1</v>
      </c>
      <c r="H671" s="78"/>
      <c r="I671" s="208"/>
      <c r="J671" s="208"/>
      <c r="K671" s="208"/>
      <c r="L671" s="208"/>
      <c r="M671" s="208"/>
      <c r="N671" s="208"/>
      <c r="O671" s="208"/>
      <c r="P671" s="208"/>
      <c r="Q671" s="208"/>
      <c r="R671" s="208"/>
      <c r="S671" s="208"/>
      <c r="T671" s="72">
        <f t="shared" si="90"/>
        <v>0</v>
      </c>
      <c r="U671" s="53"/>
      <c r="V671" s="123"/>
      <c r="W671" s="34"/>
      <c r="X671" s="34"/>
    </row>
    <row r="672" spans="2:24" ht="16.8" hidden="1" thickTop="1" thickBot="1" x14ac:dyDescent="0.35">
      <c r="B672" s="5"/>
      <c r="C672" s="207"/>
      <c r="D672" s="202" t="s">
        <v>332</v>
      </c>
      <c r="E672" s="475"/>
      <c r="F672" s="477"/>
      <c r="G672" s="170" t="s">
        <v>1</v>
      </c>
      <c r="H672" s="78"/>
      <c r="I672" s="208"/>
      <c r="J672" s="208"/>
      <c r="K672" s="208"/>
      <c r="L672" s="208"/>
      <c r="M672" s="208"/>
      <c r="N672" s="208"/>
      <c r="O672" s="208"/>
      <c r="P672" s="208"/>
      <c r="Q672" s="208"/>
      <c r="R672" s="208"/>
      <c r="S672" s="208"/>
      <c r="T672" s="72">
        <f t="shared" si="90"/>
        <v>0</v>
      </c>
      <c r="U672" s="53"/>
      <c r="V672" s="123"/>
      <c r="W672" s="34"/>
      <c r="X672" s="34"/>
    </row>
    <row r="673" spans="2:24" ht="16.8" hidden="1" thickTop="1" thickBot="1" x14ac:dyDescent="0.35">
      <c r="B673" s="5"/>
      <c r="C673" s="207"/>
      <c r="D673" s="202" t="s">
        <v>333</v>
      </c>
      <c r="E673" s="475"/>
      <c r="F673" s="477"/>
      <c r="G673" s="170" t="s">
        <v>1</v>
      </c>
      <c r="H673" s="78"/>
      <c r="I673" s="208"/>
      <c r="J673" s="208"/>
      <c r="K673" s="208"/>
      <c r="L673" s="208"/>
      <c r="M673" s="208"/>
      <c r="N673" s="208"/>
      <c r="O673" s="208"/>
      <c r="P673" s="208"/>
      <c r="Q673" s="208"/>
      <c r="R673" s="208"/>
      <c r="S673" s="208"/>
      <c r="T673" s="72">
        <f t="shared" si="90"/>
        <v>0</v>
      </c>
      <c r="U673" s="53"/>
      <c r="V673" s="123"/>
      <c r="W673" s="34"/>
      <c r="X673" s="34"/>
    </row>
    <row r="674" spans="2:24" ht="16.8" hidden="1" thickTop="1" thickBot="1" x14ac:dyDescent="0.35">
      <c r="B674" s="5"/>
      <c r="C674" s="207"/>
      <c r="D674" s="202" t="s">
        <v>334</v>
      </c>
      <c r="E674" s="475"/>
      <c r="F674" s="477"/>
      <c r="G674" s="170" t="s">
        <v>1</v>
      </c>
      <c r="H674" s="78"/>
      <c r="I674" s="208"/>
      <c r="J674" s="208"/>
      <c r="K674" s="208"/>
      <c r="L674" s="208"/>
      <c r="M674" s="208"/>
      <c r="N674" s="208"/>
      <c r="O674" s="208"/>
      <c r="P674" s="208"/>
      <c r="Q674" s="208"/>
      <c r="R674" s="208"/>
      <c r="S674" s="208"/>
      <c r="T674" s="72">
        <f t="shared" si="90"/>
        <v>0</v>
      </c>
      <c r="U674" s="53"/>
      <c r="V674" s="123"/>
      <c r="W674" s="34"/>
      <c r="X674" s="34"/>
    </row>
    <row r="675" spans="2:24" ht="16.8" hidden="1" thickTop="1" thickBot="1" x14ac:dyDescent="0.35">
      <c r="B675" s="5"/>
      <c r="C675" s="207"/>
      <c r="D675" s="202" t="s">
        <v>335</v>
      </c>
      <c r="E675" s="475"/>
      <c r="F675" s="477"/>
      <c r="G675" s="170" t="s">
        <v>1</v>
      </c>
      <c r="H675" s="78"/>
      <c r="I675" s="208"/>
      <c r="J675" s="208"/>
      <c r="K675" s="208"/>
      <c r="L675" s="208"/>
      <c r="M675" s="208"/>
      <c r="N675" s="208"/>
      <c r="O675" s="208"/>
      <c r="P675" s="208"/>
      <c r="Q675" s="208"/>
      <c r="R675" s="208"/>
      <c r="S675" s="208"/>
      <c r="T675" s="72">
        <f t="shared" si="90"/>
        <v>0</v>
      </c>
      <c r="U675" s="53"/>
      <c r="V675" s="123"/>
      <c r="W675" s="34"/>
      <c r="X675" s="34"/>
    </row>
    <row r="676" spans="2:24" ht="16.8" hidden="1" thickTop="1" thickBot="1" x14ac:dyDescent="0.35">
      <c r="B676" s="5"/>
      <c r="C676" s="207"/>
      <c r="D676" s="202" t="s">
        <v>336</v>
      </c>
      <c r="E676" s="475"/>
      <c r="F676" s="477"/>
      <c r="G676" s="170" t="s">
        <v>1</v>
      </c>
      <c r="H676" s="78"/>
      <c r="I676" s="208"/>
      <c r="J676" s="208"/>
      <c r="K676" s="208"/>
      <c r="L676" s="208"/>
      <c r="M676" s="208"/>
      <c r="N676" s="208"/>
      <c r="O676" s="208"/>
      <c r="P676" s="208"/>
      <c r="Q676" s="208"/>
      <c r="R676" s="208"/>
      <c r="S676" s="208"/>
      <c r="T676" s="72">
        <f t="shared" si="90"/>
        <v>0</v>
      </c>
      <c r="U676" s="53"/>
      <c r="V676" s="123"/>
      <c r="W676" s="34"/>
      <c r="X676" s="34"/>
    </row>
    <row r="677" spans="2:24" ht="16.8" hidden="1" thickTop="1" thickBot="1" x14ac:dyDescent="0.35">
      <c r="B677" s="5"/>
      <c r="C677" s="207"/>
      <c r="D677" s="202" t="s">
        <v>337</v>
      </c>
      <c r="E677" s="475"/>
      <c r="F677" s="477"/>
      <c r="G677" s="170" t="s">
        <v>1</v>
      </c>
      <c r="H677" s="78"/>
      <c r="I677" s="208"/>
      <c r="J677" s="208"/>
      <c r="K677" s="208"/>
      <c r="L677" s="208"/>
      <c r="M677" s="208"/>
      <c r="N677" s="208"/>
      <c r="O677" s="208"/>
      <c r="P677" s="208"/>
      <c r="Q677" s="208"/>
      <c r="R677" s="208"/>
      <c r="S677" s="208"/>
      <c r="T677" s="72">
        <f t="shared" si="90"/>
        <v>0</v>
      </c>
      <c r="U677" s="53"/>
      <c r="V677" s="123"/>
      <c r="W677" s="34"/>
      <c r="X677" s="34"/>
    </row>
    <row r="678" spans="2:24" ht="16.8" hidden="1" thickTop="1" thickBot="1" x14ac:dyDescent="0.35">
      <c r="B678" s="5"/>
      <c r="C678" s="207"/>
      <c r="D678" s="202" t="s">
        <v>338</v>
      </c>
      <c r="E678" s="475"/>
      <c r="F678" s="477"/>
      <c r="G678" s="170" t="s">
        <v>1</v>
      </c>
      <c r="H678" s="78"/>
      <c r="I678" s="208"/>
      <c r="J678" s="208"/>
      <c r="K678" s="208"/>
      <c r="L678" s="208"/>
      <c r="M678" s="208"/>
      <c r="N678" s="208"/>
      <c r="O678" s="208"/>
      <c r="P678" s="208"/>
      <c r="Q678" s="208"/>
      <c r="R678" s="208"/>
      <c r="S678" s="208"/>
      <c r="T678" s="72">
        <f t="shared" si="90"/>
        <v>0</v>
      </c>
      <c r="U678" s="53"/>
      <c r="V678" s="123"/>
      <c r="W678" s="34"/>
      <c r="X678" s="34"/>
    </row>
    <row r="679" spans="2:24" ht="16.8" hidden="1" thickTop="1" thickBot="1" x14ac:dyDescent="0.35">
      <c r="B679" s="5"/>
      <c r="C679" s="207"/>
      <c r="D679" s="202" t="s">
        <v>339</v>
      </c>
      <c r="E679" s="475"/>
      <c r="F679" s="477"/>
      <c r="G679" s="170" t="s">
        <v>1</v>
      </c>
      <c r="H679" s="78"/>
      <c r="I679" s="208"/>
      <c r="J679" s="208"/>
      <c r="K679" s="208"/>
      <c r="L679" s="208"/>
      <c r="M679" s="208"/>
      <c r="N679" s="208"/>
      <c r="O679" s="208"/>
      <c r="P679" s="208"/>
      <c r="Q679" s="208"/>
      <c r="R679" s="208"/>
      <c r="S679" s="208"/>
      <c r="T679" s="72">
        <f t="shared" si="90"/>
        <v>0</v>
      </c>
      <c r="U679" s="53"/>
      <c r="V679" s="123"/>
      <c r="W679" s="34"/>
      <c r="X679" s="34"/>
    </row>
    <row r="680" spans="2:24" ht="16.8" hidden="1" thickTop="1" thickBot="1" x14ac:dyDescent="0.35">
      <c r="B680" s="5"/>
      <c r="C680" s="207"/>
      <c r="D680" s="202" t="s">
        <v>340</v>
      </c>
      <c r="E680" s="475"/>
      <c r="F680" s="477"/>
      <c r="G680" s="170" t="s">
        <v>1</v>
      </c>
      <c r="H680" s="78"/>
      <c r="I680" s="208"/>
      <c r="J680" s="208"/>
      <c r="K680" s="208"/>
      <c r="L680" s="208"/>
      <c r="M680" s="208"/>
      <c r="N680" s="208"/>
      <c r="O680" s="208"/>
      <c r="P680" s="208"/>
      <c r="Q680" s="208"/>
      <c r="R680" s="208"/>
      <c r="S680" s="208"/>
      <c r="T680" s="72">
        <f t="shared" si="90"/>
        <v>0</v>
      </c>
      <c r="U680" s="53"/>
      <c r="V680" s="123"/>
      <c r="W680" s="34"/>
      <c r="X680" s="34"/>
    </row>
    <row r="681" spans="2:24" ht="16.8" hidden="1" thickTop="1" thickBot="1" x14ac:dyDescent="0.35">
      <c r="B681" s="5"/>
      <c r="C681" s="207"/>
      <c r="D681" s="202" t="s">
        <v>207</v>
      </c>
      <c r="E681" s="475"/>
      <c r="F681" s="477"/>
      <c r="G681" s="170" t="s">
        <v>1</v>
      </c>
      <c r="H681" s="78"/>
      <c r="I681" s="208"/>
      <c r="J681" s="208"/>
      <c r="K681" s="208"/>
      <c r="L681" s="208"/>
      <c r="M681" s="208"/>
      <c r="N681" s="208"/>
      <c r="O681" s="208"/>
      <c r="P681" s="208"/>
      <c r="Q681" s="208"/>
      <c r="R681" s="208"/>
      <c r="S681" s="208"/>
      <c r="T681" s="72">
        <f>SUM(H681:S681)</f>
        <v>0</v>
      </c>
      <c r="U681" s="53"/>
      <c r="V681" s="123"/>
      <c r="W681" s="34"/>
      <c r="X681" s="34"/>
    </row>
    <row r="682" spans="2:24" ht="16.8" hidden="1" thickTop="1" thickBot="1" x14ac:dyDescent="0.35">
      <c r="B682" s="5"/>
      <c r="C682" s="207"/>
      <c r="D682" s="202" t="s">
        <v>341</v>
      </c>
      <c r="E682" s="475"/>
      <c r="F682" s="477"/>
      <c r="G682" s="170" t="s">
        <v>1</v>
      </c>
      <c r="H682" s="78"/>
      <c r="I682" s="208"/>
      <c r="J682" s="208"/>
      <c r="K682" s="208"/>
      <c r="L682" s="208"/>
      <c r="M682" s="208"/>
      <c r="N682" s="208"/>
      <c r="O682" s="208"/>
      <c r="P682" s="208"/>
      <c r="Q682" s="208"/>
      <c r="R682" s="208"/>
      <c r="S682" s="208"/>
      <c r="T682" s="72">
        <f t="shared" ref="T682:T704" si="91">SUM(H682:S682)</f>
        <v>0</v>
      </c>
      <c r="U682" s="53"/>
      <c r="V682" s="123"/>
      <c r="W682" s="34"/>
      <c r="X682" s="34"/>
    </row>
    <row r="683" spans="2:24" ht="16.8" hidden="1" thickTop="1" thickBot="1" x14ac:dyDescent="0.35">
      <c r="B683" s="5"/>
      <c r="C683" s="207"/>
      <c r="D683" s="202" t="s">
        <v>342</v>
      </c>
      <c r="E683" s="475"/>
      <c r="F683" s="477"/>
      <c r="G683" s="170" t="s">
        <v>1</v>
      </c>
      <c r="H683" s="78"/>
      <c r="I683" s="208"/>
      <c r="J683" s="208"/>
      <c r="K683" s="208"/>
      <c r="L683" s="208"/>
      <c r="M683" s="208"/>
      <c r="N683" s="208"/>
      <c r="O683" s="208"/>
      <c r="P683" s="208"/>
      <c r="Q683" s="208"/>
      <c r="R683" s="208"/>
      <c r="S683" s="208"/>
      <c r="T683" s="72">
        <f t="shared" si="91"/>
        <v>0</v>
      </c>
      <c r="U683" s="53"/>
      <c r="V683" s="123"/>
      <c r="W683" s="34"/>
      <c r="X683" s="34"/>
    </row>
    <row r="684" spans="2:24" ht="16.8" hidden="1" thickTop="1" thickBot="1" x14ac:dyDescent="0.35">
      <c r="B684" s="5"/>
      <c r="C684" s="207"/>
      <c r="D684" s="202" t="s">
        <v>343</v>
      </c>
      <c r="E684" s="475"/>
      <c r="F684" s="477"/>
      <c r="G684" s="170" t="s">
        <v>1</v>
      </c>
      <c r="H684" s="78"/>
      <c r="I684" s="208"/>
      <c r="J684" s="208"/>
      <c r="K684" s="208"/>
      <c r="L684" s="208"/>
      <c r="M684" s="208"/>
      <c r="N684" s="208"/>
      <c r="O684" s="208"/>
      <c r="P684" s="208"/>
      <c r="Q684" s="208"/>
      <c r="R684" s="208"/>
      <c r="S684" s="208"/>
      <c r="T684" s="72">
        <f t="shared" si="91"/>
        <v>0</v>
      </c>
      <c r="U684" s="53"/>
      <c r="V684" s="123"/>
      <c r="W684" s="34"/>
      <c r="X684" s="34"/>
    </row>
    <row r="685" spans="2:24" ht="16.8" hidden="1" thickTop="1" thickBot="1" x14ac:dyDescent="0.35">
      <c r="B685" s="5"/>
      <c r="C685" s="207"/>
      <c r="D685" s="202" t="s">
        <v>344</v>
      </c>
      <c r="E685" s="475"/>
      <c r="F685" s="477"/>
      <c r="G685" s="170" t="s">
        <v>1</v>
      </c>
      <c r="H685" s="78"/>
      <c r="I685" s="208"/>
      <c r="J685" s="208"/>
      <c r="K685" s="208"/>
      <c r="L685" s="208"/>
      <c r="M685" s="208"/>
      <c r="N685" s="208"/>
      <c r="O685" s="208"/>
      <c r="P685" s="208"/>
      <c r="Q685" s="208"/>
      <c r="R685" s="208"/>
      <c r="S685" s="208"/>
      <c r="T685" s="72">
        <f t="shared" si="91"/>
        <v>0</v>
      </c>
      <c r="U685" s="53"/>
      <c r="V685" s="123"/>
      <c r="W685" s="34"/>
      <c r="X685" s="34"/>
    </row>
    <row r="686" spans="2:24" ht="16.8" hidden="1" thickTop="1" thickBot="1" x14ac:dyDescent="0.35">
      <c r="B686" s="5"/>
      <c r="C686" s="207"/>
      <c r="D686" s="202" t="s">
        <v>345</v>
      </c>
      <c r="E686" s="475"/>
      <c r="F686" s="477"/>
      <c r="G686" s="170" t="s">
        <v>1</v>
      </c>
      <c r="H686" s="78"/>
      <c r="I686" s="208"/>
      <c r="J686" s="208"/>
      <c r="K686" s="208"/>
      <c r="L686" s="208"/>
      <c r="M686" s="208"/>
      <c r="N686" s="208"/>
      <c r="O686" s="208"/>
      <c r="P686" s="208"/>
      <c r="Q686" s="208"/>
      <c r="R686" s="208"/>
      <c r="S686" s="208"/>
      <c r="T686" s="72">
        <f t="shared" si="91"/>
        <v>0</v>
      </c>
      <c r="U686" s="53"/>
      <c r="V686" s="123"/>
      <c r="W686" s="34"/>
      <c r="X686" s="34"/>
    </row>
    <row r="687" spans="2:24" ht="16.8" hidden="1" thickTop="1" thickBot="1" x14ac:dyDescent="0.35">
      <c r="B687" s="5"/>
      <c r="C687" s="207"/>
      <c r="D687" s="202" t="s">
        <v>346</v>
      </c>
      <c r="E687" s="475"/>
      <c r="F687" s="477"/>
      <c r="G687" s="170" t="s">
        <v>1</v>
      </c>
      <c r="H687" s="78"/>
      <c r="I687" s="208"/>
      <c r="J687" s="208"/>
      <c r="K687" s="208"/>
      <c r="L687" s="208"/>
      <c r="M687" s="208"/>
      <c r="N687" s="208"/>
      <c r="O687" s="208"/>
      <c r="P687" s="208"/>
      <c r="Q687" s="208"/>
      <c r="R687" s="208"/>
      <c r="S687" s="208"/>
      <c r="T687" s="72">
        <f t="shared" si="91"/>
        <v>0</v>
      </c>
      <c r="U687" s="53"/>
      <c r="V687" s="123"/>
      <c r="W687" s="34"/>
      <c r="X687" s="34"/>
    </row>
    <row r="688" spans="2:24" ht="16.8" hidden="1" thickTop="1" thickBot="1" x14ac:dyDescent="0.35">
      <c r="B688" s="5"/>
      <c r="C688" s="207"/>
      <c r="D688" s="202" t="s">
        <v>347</v>
      </c>
      <c r="E688" s="475"/>
      <c r="F688" s="477"/>
      <c r="G688" s="170" t="s">
        <v>1</v>
      </c>
      <c r="H688" s="78"/>
      <c r="I688" s="208"/>
      <c r="J688" s="208"/>
      <c r="K688" s="208"/>
      <c r="L688" s="208"/>
      <c r="M688" s="208"/>
      <c r="N688" s="208"/>
      <c r="O688" s="208"/>
      <c r="P688" s="208"/>
      <c r="Q688" s="208"/>
      <c r="R688" s="208"/>
      <c r="S688" s="208"/>
      <c r="T688" s="72">
        <f t="shared" si="91"/>
        <v>0</v>
      </c>
      <c r="U688" s="53"/>
      <c r="V688" s="123"/>
      <c r="W688" s="34"/>
      <c r="X688" s="34"/>
    </row>
    <row r="689" spans="2:24" ht="16.8" hidden="1" thickTop="1" thickBot="1" x14ac:dyDescent="0.35">
      <c r="B689" s="5"/>
      <c r="C689" s="207"/>
      <c r="D689" s="202" t="s">
        <v>348</v>
      </c>
      <c r="E689" s="475"/>
      <c r="F689" s="477"/>
      <c r="G689" s="170" t="s">
        <v>1</v>
      </c>
      <c r="H689" s="78"/>
      <c r="I689" s="208"/>
      <c r="J689" s="208"/>
      <c r="K689" s="208"/>
      <c r="L689" s="208"/>
      <c r="M689" s="208"/>
      <c r="N689" s="208"/>
      <c r="O689" s="208"/>
      <c r="P689" s="208"/>
      <c r="Q689" s="208"/>
      <c r="R689" s="208"/>
      <c r="S689" s="208"/>
      <c r="T689" s="72">
        <f t="shared" si="91"/>
        <v>0</v>
      </c>
      <c r="U689" s="53"/>
      <c r="V689" s="123"/>
      <c r="W689" s="34"/>
      <c r="X689" s="34"/>
    </row>
    <row r="690" spans="2:24" ht="16.8" hidden="1" thickTop="1" thickBot="1" x14ac:dyDescent="0.35">
      <c r="B690" s="5"/>
      <c r="C690" s="207"/>
      <c r="D690" s="202" t="s">
        <v>349</v>
      </c>
      <c r="E690" s="475"/>
      <c r="F690" s="477"/>
      <c r="G690" s="170" t="s">
        <v>1</v>
      </c>
      <c r="H690" s="78"/>
      <c r="I690" s="208"/>
      <c r="J690" s="208"/>
      <c r="K690" s="208"/>
      <c r="L690" s="208"/>
      <c r="M690" s="208"/>
      <c r="N690" s="208"/>
      <c r="O690" s="208"/>
      <c r="P690" s="208"/>
      <c r="Q690" s="208"/>
      <c r="R690" s="208"/>
      <c r="S690" s="208"/>
      <c r="T690" s="72">
        <f t="shared" si="91"/>
        <v>0</v>
      </c>
      <c r="U690" s="53"/>
      <c r="V690" s="123"/>
      <c r="W690" s="34"/>
      <c r="X690" s="34"/>
    </row>
    <row r="691" spans="2:24" ht="16.8" hidden="1" thickTop="1" thickBot="1" x14ac:dyDescent="0.35">
      <c r="B691" s="5"/>
      <c r="C691" s="207"/>
      <c r="D691" s="202" t="s">
        <v>350</v>
      </c>
      <c r="E691" s="475"/>
      <c r="F691" s="477"/>
      <c r="G691" s="170" t="s">
        <v>1</v>
      </c>
      <c r="H691" s="78"/>
      <c r="I691" s="208"/>
      <c r="J691" s="208"/>
      <c r="K691" s="208"/>
      <c r="L691" s="208"/>
      <c r="M691" s="208"/>
      <c r="N691" s="208"/>
      <c r="O691" s="208"/>
      <c r="P691" s="208"/>
      <c r="Q691" s="208"/>
      <c r="R691" s="208"/>
      <c r="S691" s="208"/>
      <c r="T691" s="72">
        <f t="shared" si="91"/>
        <v>0</v>
      </c>
      <c r="U691" s="53"/>
      <c r="V691" s="123"/>
      <c r="W691" s="34"/>
      <c r="X691" s="34"/>
    </row>
    <row r="692" spans="2:24" ht="16.8" hidden="1" thickTop="1" thickBot="1" x14ac:dyDescent="0.35">
      <c r="B692" s="5"/>
      <c r="C692" s="207"/>
      <c r="D692" s="202" t="s">
        <v>351</v>
      </c>
      <c r="E692" s="475"/>
      <c r="F692" s="477"/>
      <c r="G692" s="170" t="s">
        <v>1</v>
      </c>
      <c r="H692" s="78"/>
      <c r="I692" s="208"/>
      <c r="J692" s="208"/>
      <c r="K692" s="208"/>
      <c r="L692" s="208"/>
      <c r="M692" s="208"/>
      <c r="N692" s="208"/>
      <c r="O692" s="208"/>
      <c r="P692" s="208"/>
      <c r="Q692" s="208"/>
      <c r="R692" s="208"/>
      <c r="S692" s="208"/>
      <c r="T692" s="72">
        <f t="shared" si="91"/>
        <v>0</v>
      </c>
      <c r="U692" s="53"/>
      <c r="V692" s="123"/>
      <c r="W692" s="34"/>
      <c r="X692" s="34"/>
    </row>
    <row r="693" spans="2:24" ht="16.8" hidden="1" thickTop="1" thickBot="1" x14ac:dyDescent="0.35">
      <c r="B693" s="5"/>
      <c r="C693" s="207"/>
      <c r="D693" s="202" t="s">
        <v>352</v>
      </c>
      <c r="E693" s="475"/>
      <c r="F693" s="477"/>
      <c r="G693" s="170" t="s">
        <v>1</v>
      </c>
      <c r="H693" s="78"/>
      <c r="I693" s="208"/>
      <c r="J693" s="208"/>
      <c r="K693" s="208"/>
      <c r="L693" s="208"/>
      <c r="M693" s="208"/>
      <c r="N693" s="208"/>
      <c r="O693" s="208"/>
      <c r="P693" s="208"/>
      <c r="Q693" s="208"/>
      <c r="R693" s="208"/>
      <c r="S693" s="208"/>
      <c r="T693" s="72">
        <f t="shared" si="91"/>
        <v>0</v>
      </c>
      <c r="U693" s="53"/>
      <c r="V693" s="123"/>
      <c r="W693" s="34"/>
      <c r="X693" s="34"/>
    </row>
    <row r="694" spans="2:24" ht="16.8" hidden="1" thickTop="1" thickBot="1" x14ac:dyDescent="0.35">
      <c r="B694" s="5"/>
      <c r="C694" s="207"/>
      <c r="D694" s="202" t="s">
        <v>353</v>
      </c>
      <c r="E694" s="475"/>
      <c r="F694" s="477"/>
      <c r="G694" s="170" t="s">
        <v>1</v>
      </c>
      <c r="H694" s="78"/>
      <c r="I694" s="208"/>
      <c r="J694" s="208"/>
      <c r="K694" s="208"/>
      <c r="L694" s="208"/>
      <c r="M694" s="208"/>
      <c r="N694" s="208"/>
      <c r="O694" s="208"/>
      <c r="P694" s="208"/>
      <c r="Q694" s="208"/>
      <c r="R694" s="208"/>
      <c r="S694" s="208"/>
      <c r="T694" s="72">
        <f t="shared" si="91"/>
        <v>0</v>
      </c>
      <c r="U694" s="53"/>
      <c r="V694" s="123"/>
      <c r="W694" s="34"/>
      <c r="X694" s="34"/>
    </row>
    <row r="695" spans="2:24" ht="16.8" hidden="1" thickTop="1" thickBot="1" x14ac:dyDescent="0.35">
      <c r="B695" s="5"/>
      <c r="C695" s="207"/>
      <c r="D695" s="202" t="s">
        <v>354</v>
      </c>
      <c r="E695" s="475"/>
      <c r="F695" s="477"/>
      <c r="G695" s="170" t="s">
        <v>1</v>
      </c>
      <c r="H695" s="78"/>
      <c r="I695" s="208"/>
      <c r="J695" s="208"/>
      <c r="K695" s="208"/>
      <c r="L695" s="208"/>
      <c r="M695" s="208"/>
      <c r="N695" s="208"/>
      <c r="O695" s="208"/>
      <c r="P695" s="208"/>
      <c r="Q695" s="208"/>
      <c r="R695" s="208"/>
      <c r="S695" s="208"/>
      <c r="T695" s="72">
        <f t="shared" si="91"/>
        <v>0</v>
      </c>
      <c r="U695" s="53"/>
      <c r="V695" s="123"/>
      <c r="W695" s="34"/>
      <c r="X695" s="34"/>
    </row>
    <row r="696" spans="2:24" ht="16.8" hidden="1" thickTop="1" thickBot="1" x14ac:dyDescent="0.35">
      <c r="B696" s="5"/>
      <c r="C696" s="207"/>
      <c r="D696" s="202" t="s">
        <v>355</v>
      </c>
      <c r="E696" s="475"/>
      <c r="F696" s="477"/>
      <c r="G696" s="170" t="s">
        <v>1</v>
      </c>
      <c r="H696" s="78"/>
      <c r="I696" s="208"/>
      <c r="J696" s="208"/>
      <c r="K696" s="208"/>
      <c r="L696" s="208"/>
      <c r="M696" s="208"/>
      <c r="N696" s="208"/>
      <c r="O696" s="208"/>
      <c r="P696" s="208"/>
      <c r="Q696" s="208"/>
      <c r="R696" s="208"/>
      <c r="S696" s="208"/>
      <c r="T696" s="72">
        <f t="shared" si="91"/>
        <v>0</v>
      </c>
      <c r="U696" s="53"/>
      <c r="V696" s="123"/>
      <c r="W696" s="34"/>
      <c r="X696" s="34"/>
    </row>
    <row r="697" spans="2:24" ht="16.8" hidden="1" thickTop="1" thickBot="1" x14ac:dyDescent="0.35">
      <c r="B697" s="5"/>
      <c r="C697" s="207"/>
      <c r="D697" s="202" t="s">
        <v>356</v>
      </c>
      <c r="E697" s="475"/>
      <c r="F697" s="477"/>
      <c r="G697" s="170" t="s">
        <v>1</v>
      </c>
      <c r="H697" s="78"/>
      <c r="I697" s="208"/>
      <c r="J697" s="208"/>
      <c r="K697" s="208"/>
      <c r="L697" s="208"/>
      <c r="M697" s="208"/>
      <c r="N697" s="208"/>
      <c r="O697" s="208"/>
      <c r="P697" s="208"/>
      <c r="Q697" s="208"/>
      <c r="R697" s="208"/>
      <c r="S697" s="208"/>
      <c r="T697" s="72">
        <f t="shared" si="91"/>
        <v>0</v>
      </c>
      <c r="U697" s="53"/>
      <c r="V697" s="123"/>
      <c r="W697" s="34"/>
      <c r="X697" s="34"/>
    </row>
    <row r="698" spans="2:24" ht="16.8" hidden="1" thickTop="1" thickBot="1" x14ac:dyDescent="0.35">
      <c r="B698" s="5"/>
      <c r="C698" s="207"/>
      <c r="D698" s="202" t="s">
        <v>357</v>
      </c>
      <c r="E698" s="475"/>
      <c r="F698" s="477"/>
      <c r="G698" s="170" t="s">
        <v>1</v>
      </c>
      <c r="H698" s="78"/>
      <c r="I698" s="208"/>
      <c r="J698" s="208"/>
      <c r="K698" s="208"/>
      <c r="L698" s="208"/>
      <c r="M698" s="208"/>
      <c r="N698" s="208"/>
      <c r="O698" s="208"/>
      <c r="P698" s="208"/>
      <c r="Q698" s="208"/>
      <c r="R698" s="208"/>
      <c r="S698" s="208"/>
      <c r="T698" s="72">
        <f t="shared" si="91"/>
        <v>0</v>
      </c>
      <c r="U698" s="53"/>
      <c r="V698" s="123"/>
      <c r="W698" s="34"/>
      <c r="X698" s="34"/>
    </row>
    <row r="699" spans="2:24" ht="16.8" hidden="1" thickTop="1" thickBot="1" x14ac:dyDescent="0.35">
      <c r="B699" s="5"/>
      <c r="C699" s="207"/>
      <c r="D699" s="202" t="s">
        <v>358</v>
      </c>
      <c r="E699" s="475"/>
      <c r="F699" s="477"/>
      <c r="G699" s="170" t="s">
        <v>1</v>
      </c>
      <c r="H699" s="78"/>
      <c r="I699" s="208"/>
      <c r="J699" s="208"/>
      <c r="K699" s="208"/>
      <c r="L699" s="208"/>
      <c r="M699" s="208"/>
      <c r="N699" s="208"/>
      <c r="O699" s="208"/>
      <c r="P699" s="208"/>
      <c r="Q699" s="208"/>
      <c r="R699" s="208"/>
      <c r="S699" s="208"/>
      <c r="T699" s="72">
        <f t="shared" si="91"/>
        <v>0</v>
      </c>
      <c r="U699" s="53"/>
      <c r="V699" s="123"/>
      <c r="W699" s="34"/>
      <c r="X699" s="34"/>
    </row>
    <row r="700" spans="2:24" ht="16.8" hidden="1" thickTop="1" thickBot="1" x14ac:dyDescent="0.35">
      <c r="B700" s="5"/>
      <c r="C700" s="207"/>
      <c r="D700" s="202" t="s">
        <v>359</v>
      </c>
      <c r="E700" s="475"/>
      <c r="F700" s="477"/>
      <c r="G700" s="170" t="s">
        <v>1</v>
      </c>
      <c r="H700" s="78"/>
      <c r="I700" s="208"/>
      <c r="J700" s="208"/>
      <c r="K700" s="208"/>
      <c r="L700" s="208"/>
      <c r="M700" s="208"/>
      <c r="N700" s="208"/>
      <c r="O700" s="208"/>
      <c r="P700" s="208"/>
      <c r="Q700" s="208"/>
      <c r="R700" s="208"/>
      <c r="S700" s="208"/>
      <c r="T700" s="72">
        <f t="shared" si="91"/>
        <v>0</v>
      </c>
      <c r="U700" s="53"/>
      <c r="V700" s="123"/>
      <c r="W700" s="34"/>
      <c r="X700" s="34"/>
    </row>
    <row r="701" spans="2:24" ht="16.8" hidden="1" thickTop="1" thickBot="1" x14ac:dyDescent="0.35">
      <c r="B701" s="5"/>
      <c r="C701" s="207"/>
      <c r="D701" s="202" t="s">
        <v>360</v>
      </c>
      <c r="E701" s="475"/>
      <c r="F701" s="477"/>
      <c r="G701" s="170" t="s">
        <v>1</v>
      </c>
      <c r="H701" s="78"/>
      <c r="I701" s="208"/>
      <c r="J701" s="208"/>
      <c r="K701" s="208"/>
      <c r="L701" s="208"/>
      <c r="M701" s="208"/>
      <c r="N701" s="208"/>
      <c r="O701" s="208"/>
      <c r="P701" s="208"/>
      <c r="Q701" s="208"/>
      <c r="R701" s="208"/>
      <c r="S701" s="208"/>
      <c r="T701" s="72">
        <f t="shared" si="91"/>
        <v>0</v>
      </c>
      <c r="U701" s="53"/>
      <c r="V701" s="123"/>
      <c r="W701" s="34"/>
      <c r="X701" s="34"/>
    </row>
    <row r="702" spans="2:24" ht="16.8" hidden="1" thickTop="1" thickBot="1" x14ac:dyDescent="0.35">
      <c r="B702" s="5"/>
      <c r="C702" s="207"/>
      <c r="D702" s="202" t="s">
        <v>361</v>
      </c>
      <c r="E702" s="475"/>
      <c r="F702" s="477"/>
      <c r="G702" s="170" t="s">
        <v>1</v>
      </c>
      <c r="H702" s="78"/>
      <c r="I702" s="208"/>
      <c r="J702" s="208"/>
      <c r="K702" s="208"/>
      <c r="L702" s="208"/>
      <c r="M702" s="208"/>
      <c r="N702" s="208"/>
      <c r="O702" s="208"/>
      <c r="P702" s="208"/>
      <c r="Q702" s="208"/>
      <c r="R702" s="208"/>
      <c r="S702" s="208"/>
      <c r="T702" s="72">
        <f t="shared" si="91"/>
        <v>0</v>
      </c>
      <c r="U702" s="53"/>
      <c r="V702" s="123"/>
      <c r="W702" s="34"/>
      <c r="X702" s="34"/>
    </row>
    <row r="703" spans="2:24" ht="16.8" hidden="1" thickTop="1" thickBot="1" x14ac:dyDescent="0.35">
      <c r="B703" s="5"/>
      <c r="C703" s="207"/>
      <c r="D703" s="202" t="s">
        <v>362</v>
      </c>
      <c r="E703" s="475"/>
      <c r="F703" s="477"/>
      <c r="G703" s="170" t="s">
        <v>1</v>
      </c>
      <c r="H703" s="78"/>
      <c r="I703" s="208"/>
      <c r="J703" s="208"/>
      <c r="K703" s="208"/>
      <c r="L703" s="208"/>
      <c r="M703" s="208"/>
      <c r="N703" s="208"/>
      <c r="O703" s="208"/>
      <c r="P703" s="208"/>
      <c r="Q703" s="208"/>
      <c r="R703" s="208"/>
      <c r="S703" s="208"/>
      <c r="T703" s="72">
        <f t="shared" si="91"/>
        <v>0</v>
      </c>
      <c r="U703" s="53"/>
      <c r="V703" s="123"/>
      <c r="W703" s="34"/>
      <c r="X703" s="34"/>
    </row>
    <row r="704" spans="2:24" ht="16.8" hidden="1" thickTop="1" thickBot="1" x14ac:dyDescent="0.35">
      <c r="B704" s="5"/>
      <c r="C704" s="207"/>
      <c r="D704" s="202" t="s">
        <v>363</v>
      </c>
      <c r="E704" s="475"/>
      <c r="F704" s="477"/>
      <c r="G704" s="170" t="s">
        <v>1</v>
      </c>
      <c r="H704" s="78"/>
      <c r="I704" s="208"/>
      <c r="J704" s="208"/>
      <c r="K704" s="208"/>
      <c r="L704" s="208"/>
      <c r="M704" s="208"/>
      <c r="N704" s="208"/>
      <c r="O704" s="208"/>
      <c r="P704" s="208"/>
      <c r="Q704" s="208"/>
      <c r="R704" s="208"/>
      <c r="S704" s="208"/>
      <c r="T704" s="72">
        <f t="shared" si="91"/>
        <v>0</v>
      </c>
      <c r="U704" s="53"/>
      <c r="V704" s="123"/>
      <c r="W704" s="34"/>
      <c r="X704" s="34"/>
    </row>
    <row r="705" spans="2:24" ht="16.8" hidden="1" thickTop="1" thickBot="1" x14ac:dyDescent="0.35">
      <c r="B705" s="5"/>
      <c r="C705" s="207"/>
      <c r="D705" s="202" t="s">
        <v>364</v>
      </c>
      <c r="E705" s="475"/>
      <c r="F705" s="477"/>
      <c r="G705" s="170" t="s">
        <v>1</v>
      </c>
      <c r="H705" s="78"/>
      <c r="I705" s="208"/>
      <c r="J705" s="208"/>
      <c r="K705" s="208"/>
      <c r="L705" s="208"/>
      <c r="M705" s="208"/>
      <c r="N705" s="208"/>
      <c r="O705" s="208"/>
      <c r="P705" s="208"/>
      <c r="Q705" s="208"/>
      <c r="R705" s="208"/>
      <c r="S705" s="208"/>
      <c r="T705" s="72">
        <f>SUM(H705:S705)</f>
        <v>0</v>
      </c>
      <c r="U705" s="53"/>
      <c r="V705" s="123"/>
      <c r="W705" s="34"/>
      <c r="X705" s="34"/>
    </row>
    <row r="706" spans="2:24" ht="16.8" hidden="1" thickTop="1" thickBot="1" x14ac:dyDescent="0.35">
      <c r="B706" s="5"/>
      <c r="C706" s="207"/>
      <c r="D706" s="202" t="s">
        <v>208</v>
      </c>
      <c r="E706" s="475"/>
      <c r="F706" s="477"/>
      <c r="G706" s="170" t="s">
        <v>1</v>
      </c>
      <c r="H706" s="78"/>
      <c r="I706" s="208"/>
      <c r="J706" s="208"/>
      <c r="K706" s="208"/>
      <c r="L706" s="208"/>
      <c r="M706" s="208"/>
      <c r="N706" s="208"/>
      <c r="O706" s="208"/>
      <c r="P706" s="208"/>
      <c r="Q706" s="208"/>
      <c r="R706" s="208"/>
      <c r="S706" s="208"/>
      <c r="T706" s="72">
        <f t="shared" ref="T706:T730" si="92">SUM(H706:S706)</f>
        <v>0</v>
      </c>
      <c r="U706" s="53"/>
      <c r="V706" s="123"/>
      <c r="W706" s="34"/>
      <c r="X706" s="34"/>
    </row>
    <row r="707" spans="2:24" ht="16.8" hidden="1" thickTop="1" thickBot="1" x14ac:dyDescent="0.35">
      <c r="B707" s="5"/>
      <c r="C707" s="207"/>
      <c r="D707" s="202" t="s">
        <v>365</v>
      </c>
      <c r="E707" s="475"/>
      <c r="F707" s="477"/>
      <c r="G707" s="170" t="s">
        <v>1</v>
      </c>
      <c r="H707" s="78"/>
      <c r="I707" s="208"/>
      <c r="J707" s="208"/>
      <c r="K707" s="208"/>
      <c r="L707" s="208"/>
      <c r="M707" s="208"/>
      <c r="N707" s="208"/>
      <c r="O707" s="208"/>
      <c r="P707" s="208"/>
      <c r="Q707" s="208"/>
      <c r="R707" s="208"/>
      <c r="S707" s="208"/>
      <c r="T707" s="72">
        <f t="shared" si="92"/>
        <v>0</v>
      </c>
      <c r="U707" s="53"/>
      <c r="V707" s="123"/>
      <c r="W707" s="34"/>
      <c r="X707" s="34"/>
    </row>
    <row r="708" spans="2:24" ht="16.8" hidden="1" thickTop="1" thickBot="1" x14ac:dyDescent="0.35">
      <c r="B708" s="5"/>
      <c r="C708" s="207"/>
      <c r="D708" s="202" t="s">
        <v>366</v>
      </c>
      <c r="E708" s="475"/>
      <c r="F708" s="477"/>
      <c r="G708" s="170" t="s">
        <v>1</v>
      </c>
      <c r="H708" s="78"/>
      <c r="I708" s="208"/>
      <c r="J708" s="208"/>
      <c r="K708" s="208"/>
      <c r="L708" s="208"/>
      <c r="M708" s="208"/>
      <c r="N708" s="208"/>
      <c r="O708" s="208"/>
      <c r="P708" s="208"/>
      <c r="Q708" s="208"/>
      <c r="R708" s="208"/>
      <c r="S708" s="208"/>
      <c r="T708" s="72">
        <f t="shared" si="92"/>
        <v>0</v>
      </c>
      <c r="U708" s="53"/>
      <c r="V708" s="123"/>
      <c r="W708" s="34"/>
      <c r="X708" s="34"/>
    </row>
    <row r="709" spans="2:24" ht="16.8" hidden="1" thickTop="1" thickBot="1" x14ac:dyDescent="0.35">
      <c r="B709" s="5"/>
      <c r="C709" s="207"/>
      <c r="D709" s="202" t="s">
        <v>367</v>
      </c>
      <c r="E709" s="475"/>
      <c r="F709" s="477"/>
      <c r="G709" s="170" t="s">
        <v>1</v>
      </c>
      <c r="H709" s="78"/>
      <c r="I709" s="208"/>
      <c r="J709" s="208"/>
      <c r="K709" s="208"/>
      <c r="L709" s="208"/>
      <c r="M709" s="208"/>
      <c r="N709" s="208"/>
      <c r="O709" s="208"/>
      <c r="P709" s="208"/>
      <c r="Q709" s="208"/>
      <c r="R709" s="208"/>
      <c r="S709" s="208"/>
      <c r="T709" s="72">
        <f t="shared" si="92"/>
        <v>0</v>
      </c>
      <c r="U709" s="53"/>
      <c r="V709" s="123"/>
      <c r="W709" s="34"/>
      <c r="X709" s="34"/>
    </row>
    <row r="710" spans="2:24" ht="16.8" hidden="1" thickTop="1" thickBot="1" x14ac:dyDescent="0.35">
      <c r="B710" s="5"/>
      <c r="C710" s="207"/>
      <c r="D710" s="202" t="s">
        <v>368</v>
      </c>
      <c r="E710" s="475"/>
      <c r="F710" s="477"/>
      <c r="G710" s="170" t="s">
        <v>1</v>
      </c>
      <c r="H710" s="78"/>
      <c r="I710" s="208"/>
      <c r="J710" s="208"/>
      <c r="K710" s="208"/>
      <c r="L710" s="208"/>
      <c r="M710" s="208"/>
      <c r="N710" s="208"/>
      <c r="O710" s="208"/>
      <c r="P710" s="208"/>
      <c r="Q710" s="208"/>
      <c r="R710" s="208"/>
      <c r="S710" s="208"/>
      <c r="T710" s="72">
        <f t="shared" si="92"/>
        <v>0</v>
      </c>
      <c r="U710" s="53"/>
      <c r="V710" s="123"/>
      <c r="W710" s="34"/>
      <c r="X710" s="34"/>
    </row>
    <row r="711" spans="2:24" ht="16.8" hidden="1" thickTop="1" thickBot="1" x14ac:dyDescent="0.35">
      <c r="B711" s="5"/>
      <c r="C711" s="207"/>
      <c r="D711" s="202" t="s">
        <v>369</v>
      </c>
      <c r="E711" s="475"/>
      <c r="F711" s="477"/>
      <c r="G711" s="170" t="s">
        <v>1</v>
      </c>
      <c r="H711" s="78"/>
      <c r="I711" s="208"/>
      <c r="J711" s="208"/>
      <c r="K711" s="208"/>
      <c r="L711" s="208"/>
      <c r="M711" s="208"/>
      <c r="N711" s="208"/>
      <c r="O711" s="208"/>
      <c r="P711" s="208"/>
      <c r="Q711" s="208"/>
      <c r="R711" s="208"/>
      <c r="S711" s="208"/>
      <c r="T711" s="72">
        <f t="shared" si="92"/>
        <v>0</v>
      </c>
      <c r="U711" s="53"/>
      <c r="V711" s="123"/>
      <c r="W711" s="34"/>
      <c r="X711" s="34"/>
    </row>
    <row r="712" spans="2:24" ht="16.8" hidden="1" thickTop="1" thickBot="1" x14ac:dyDescent="0.35">
      <c r="B712" s="5"/>
      <c r="C712" s="207"/>
      <c r="D712" s="202" t="s">
        <v>370</v>
      </c>
      <c r="E712" s="475"/>
      <c r="F712" s="477"/>
      <c r="G712" s="170" t="s">
        <v>1</v>
      </c>
      <c r="H712" s="78"/>
      <c r="I712" s="208"/>
      <c r="J712" s="208"/>
      <c r="K712" s="208"/>
      <c r="L712" s="208"/>
      <c r="M712" s="208"/>
      <c r="N712" s="208"/>
      <c r="O712" s="208"/>
      <c r="P712" s="208"/>
      <c r="Q712" s="208"/>
      <c r="R712" s="208"/>
      <c r="S712" s="208"/>
      <c r="T712" s="72">
        <f t="shared" si="92"/>
        <v>0</v>
      </c>
      <c r="U712" s="53"/>
      <c r="V712" s="123"/>
      <c r="W712" s="34"/>
      <c r="X712" s="34"/>
    </row>
    <row r="713" spans="2:24" ht="16.8" hidden="1" thickTop="1" thickBot="1" x14ac:dyDescent="0.35">
      <c r="B713" s="5"/>
      <c r="C713" s="207"/>
      <c r="D713" s="202" t="s">
        <v>371</v>
      </c>
      <c r="E713" s="475"/>
      <c r="F713" s="477"/>
      <c r="G713" s="170" t="s">
        <v>1</v>
      </c>
      <c r="H713" s="78"/>
      <c r="I713" s="208"/>
      <c r="J713" s="208"/>
      <c r="K713" s="208"/>
      <c r="L713" s="208"/>
      <c r="M713" s="208"/>
      <c r="N713" s="208"/>
      <c r="O713" s="208"/>
      <c r="P713" s="208"/>
      <c r="Q713" s="208"/>
      <c r="R713" s="208"/>
      <c r="S713" s="208"/>
      <c r="T713" s="72">
        <f t="shared" si="92"/>
        <v>0</v>
      </c>
      <c r="U713" s="53"/>
      <c r="V713" s="123"/>
      <c r="W713" s="34"/>
      <c r="X713" s="34"/>
    </row>
    <row r="714" spans="2:24" ht="16.8" hidden="1" thickTop="1" thickBot="1" x14ac:dyDescent="0.35">
      <c r="B714" s="5"/>
      <c r="C714" s="207"/>
      <c r="D714" s="202" t="s">
        <v>372</v>
      </c>
      <c r="E714" s="475"/>
      <c r="F714" s="477"/>
      <c r="G714" s="170" t="s">
        <v>1</v>
      </c>
      <c r="H714" s="78"/>
      <c r="I714" s="208"/>
      <c r="J714" s="208"/>
      <c r="K714" s="208"/>
      <c r="L714" s="208"/>
      <c r="M714" s="208"/>
      <c r="N714" s="208"/>
      <c r="O714" s="208"/>
      <c r="P714" s="208"/>
      <c r="Q714" s="208"/>
      <c r="R714" s="208"/>
      <c r="S714" s="208"/>
      <c r="T714" s="72">
        <f t="shared" si="92"/>
        <v>0</v>
      </c>
      <c r="U714" s="53"/>
      <c r="V714" s="123"/>
      <c r="W714" s="34"/>
      <c r="X714" s="34"/>
    </row>
    <row r="715" spans="2:24" ht="16.8" hidden="1" thickTop="1" thickBot="1" x14ac:dyDescent="0.35">
      <c r="B715" s="5"/>
      <c r="C715" s="207"/>
      <c r="D715" s="202" t="s">
        <v>373</v>
      </c>
      <c r="E715" s="475"/>
      <c r="F715" s="477"/>
      <c r="G715" s="170" t="s">
        <v>1</v>
      </c>
      <c r="H715" s="78"/>
      <c r="I715" s="208"/>
      <c r="J715" s="208"/>
      <c r="K715" s="208"/>
      <c r="L715" s="208"/>
      <c r="M715" s="208"/>
      <c r="N715" s="208"/>
      <c r="O715" s="208"/>
      <c r="P715" s="208"/>
      <c r="Q715" s="208"/>
      <c r="R715" s="208"/>
      <c r="S715" s="208"/>
      <c r="T715" s="72">
        <f t="shared" si="92"/>
        <v>0</v>
      </c>
      <c r="U715" s="53"/>
      <c r="V715" s="123"/>
      <c r="W715" s="34"/>
      <c r="X715" s="34"/>
    </row>
    <row r="716" spans="2:24" ht="16.8" hidden="1" thickTop="1" thickBot="1" x14ac:dyDescent="0.35">
      <c r="B716" s="5"/>
      <c r="C716" s="207"/>
      <c r="D716" s="202" t="s">
        <v>374</v>
      </c>
      <c r="E716" s="475"/>
      <c r="F716" s="477"/>
      <c r="G716" s="170" t="s">
        <v>1</v>
      </c>
      <c r="H716" s="78"/>
      <c r="I716" s="208"/>
      <c r="J716" s="208"/>
      <c r="K716" s="208"/>
      <c r="L716" s="208"/>
      <c r="M716" s="208"/>
      <c r="N716" s="208"/>
      <c r="O716" s="208"/>
      <c r="P716" s="208"/>
      <c r="Q716" s="208"/>
      <c r="R716" s="208"/>
      <c r="S716" s="208"/>
      <c r="T716" s="72">
        <f t="shared" si="92"/>
        <v>0</v>
      </c>
      <c r="U716" s="53"/>
      <c r="V716" s="123"/>
      <c r="W716" s="34"/>
      <c r="X716" s="34"/>
    </row>
    <row r="717" spans="2:24" ht="16.8" hidden="1" thickTop="1" thickBot="1" x14ac:dyDescent="0.35">
      <c r="B717" s="5"/>
      <c r="C717" s="207"/>
      <c r="D717" s="202" t="s">
        <v>375</v>
      </c>
      <c r="E717" s="475"/>
      <c r="F717" s="477"/>
      <c r="G717" s="170" t="s">
        <v>1</v>
      </c>
      <c r="H717" s="78"/>
      <c r="I717" s="208"/>
      <c r="J717" s="208"/>
      <c r="K717" s="208"/>
      <c r="L717" s="208"/>
      <c r="M717" s="208"/>
      <c r="N717" s="208"/>
      <c r="O717" s="208"/>
      <c r="P717" s="208"/>
      <c r="Q717" s="208"/>
      <c r="R717" s="208"/>
      <c r="S717" s="208"/>
      <c r="T717" s="72">
        <f t="shared" si="92"/>
        <v>0</v>
      </c>
      <c r="U717" s="53"/>
      <c r="V717" s="123"/>
      <c r="W717" s="34"/>
      <c r="X717" s="34"/>
    </row>
    <row r="718" spans="2:24" ht="16.8" hidden="1" thickTop="1" thickBot="1" x14ac:dyDescent="0.35">
      <c r="B718" s="5"/>
      <c r="C718" s="207"/>
      <c r="D718" s="202" t="s">
        <v>376</v>
      </c>
      <c r="E718" s="475"/>
      <c r="F718" s="477"/>
      <c r="G718" s="170" t="s">
        <v>1</v>
      </c>
      <c r="H718" s="78"/>
      <c r="I718" s="208"/>
      <c r="J718" s="208"/>
      <c r="K718" s="208"/>
      <c r="L718" s="208"/>
      <c r="M718" s="208"/>
      <c r="N718" s="208"/>
      <c r="O718" s="208"/>
      <c r="P718" s="208"/>
      <c r="Q718" s="208"/>
      <c r="R718" s="208"/>
      <c r="S718" s="208"/>
      <c r="T718" s="72">
        <f t="shared" si="92"/>
        <v>0</v>
      </c>
      <c r="U718" s="53"/>
      <c r="V718" s="123"/>
      <c r="W718" s="34"/>
      <c r="X718" s="34"/>
    </row>
    <row r="719" spans="2:24" ht="16.8" hidden="1" thickTop="1" thickBot="1" x14ac:dyDescent="0.35">
      <c r="B719" s="5"/>
      <c r="C719" s="207"/>
      <c r="D719" s="202" t="s">
        <v>377</v>
      </c>
      <c r="E719" s="475"/>
      <c r="F719" s="477"/>
      <c r="G719" s="170" t="s">
        <v>1</v>
      </c>
      <c r="H719" s="78"/>
      <c r="I719" s="208"/>
      <c r="J719" s="208"/>
      <c r="K719" s="208"/>
      <c r="L719" s="208"/>
      <c r="M719" s="208"/>
      <c r="N719" s="208"/>
      <c r="O719" s="208"/>
      <c r="P719" s="208"/>
      <c r="Q719" s="208"/>
      <c r="R719" s="208"/>
      <c r="S719" s="208"/>
      <c r="T719" s="72">
        <f t="shared" si="92"/>
        <v>0</v>
      </c>
      <c r="U719" s="53"/>
      <c r="V719" s="123"/>
      <c r="W719" s="34"/>
      <c r="X719" s="34"/>
    </row>
    <row r="720" spans="2:24" ht="16.8" hidden="1" thickTop="1" thickBot="1" x14ac:dyDescent="0.35">
      <c r="B720" s="5"/>
      <c r="C720" s="207"/>
      <c r="D720" s="202" t="s">
        <v>378</v>
      </c>
      <c r="E720" s="475"/>
      <c r="F720" s="477"/>
      <c r="G720" s="170" t="s">
        <v>1</v>
      </c>
      <c r="H720" s="78"/>
      <c r="I720" s="208"/>
      <c r="J720" s="208"/>
      <c r="K720" s="208"/>
      <c r="L720" s="208"/>
      <c r="M720" s="208"/>
      <c r="N720" s="208"/>
      <c r="O720" s="208"/>
      <c r="P720" s="208"/>
      <c r="Q720" s="208"/>
      <c r="R720" s="208"/>
      <c r="S720" s="208"/>
      <c r="T720" s="72">
        <f t="shared" si="92"/>
        <v>0</v>
      </c>
      <c r="U720" s="53"/>
      <c r="V720" s="123"/>
      <c r="W720" s="34"/>
      <c r="X720" s="34"/>
    </row>
    <row r="721" spans="2:24" ht="16.8" hidden="1" thickTop="1" thickBot="1" x14ac:dyDescent="0.35">
      <c r="B721" s="5"/>
      <c r="C721" s="207"/>
      <c r="D721" s="202" t="s">
        <v>379</v>
      </c>
      <c r="E721" s="475"/>
      <c r="F721" s="477"/>
      <c r="G721" s="170" t="s">
        <v>1</v>
      </c>
      <c r="H721" s="78"/>
      <c r="I721" s="208"/>
      <c r="J721" s="208"/>
      <c r="K721" s="208"/>
      <c r="L721" s="208"/>
      <c r="M721" s="208"/>
      <c r="N721" s="208"/>
      <c r="O721" s="208"/>
      <c r="P721" s="208"/>
      <c r="Q721" s="208"/>
      <c r="R721" s="208"/>
      <c r="S721" s="208"/>
      <c r="T721" s="72">
        <f t="shared" si="92"/>
        <v>0</v>
      </c>
      <c r="U721" s="53"/>
      <c r="V721" s="123"/>
      <c r="W721" s="34"/>
      <c r="X721" s="34"/>
    </row>
    <row r="722" spans="2:24" ht="16.8" hidden="1" thickTop="1" thickBot="1" x14ac:dyDescent="0.35">
      <c r="B722" s="5"/>
      <c r="C722" s="207"/>
      <c r="D722" s="202" t="s">
        <v>380</v>
      </c>
      <c r="E722" s="475"/>
      <c r="F722" s="477"/>
      <c r="G722" s="170" t="s">
        <v>1</v>
      </c>
      <c r="H722" s="78"/>
      <c r="I722" s="208"/>
      <c r="J722" s="208"/>
      <c r="K722" s="208"/>
      <c r="L722" s="208"/>
      <c r="M722" s="208"/>
      <c r="N722" s="208"/>
      <c r="O722" s="208"/>
      <c r="P722" s="208"/>
      <c r="Q722" s="208"/>
      <c r="R722" s="208"/>
      <c r="S722" s="208"/>
      <c r="T722" s="72">
        <f t="shared" si="92"/>
        <v>0</v>
      </c>
      <c r="U722" s="53"/>
      <c r="V722" s="123"/>
      <c r="W722" s="34"/>
      <c r="X722" s="34"/>
    </row>
    <row r="723" spans="2:24" ht="16.8" hidden="1" thickTop="1" thickBot="1" x14ac:dyDescent="0.35">
      <c r="B723" s="5"/>
      <c r="C723" s="207"/>
      <c r="D723" s="202" t="s">
        <v>381</v>
      </c>
      <c r="E723" s="475"/>
      <c r="F723" s="477"/>
      <c r="G723" s="170" t="s">
        <v>1</v>
      </c>
      <c r="H723" s="78"/>
      <c r="I723" s="208"/>
      <c r="J723" s="208"/>
      <c r="K723" s="208"/>
      <c r="L723" s="208"/>
      <c r="M723" s="208"/>
      <c r="N723" s="208"/>
      <c r="O723" s="208"/>
      <c r="P723" s="208"/>
      <c r="Q723" s="208"/>
      <c r="R723" s="208"/>
      <c r="S723" s="208"/>
      <c r="T723" s="72">
        <f t="shared" si="92"/>
        <v>0</v>
      </c>
      <c r="U723" s="53"/>
      <c r="V723" s="123"/>
      <c r="W723" s="34"/>
      <c r="X723" s="34"/>
    </row>
    <row r="724" spans="2:24" ht="16.8" hidden="1" thickTop="1" thickBot="1" x14ac:dyDescent="0.35">
      <c r="B724" s="5"/>
      <c r="C724" s="207"/>
      <c r="D724" s="202" t="s">
        <v>382</v>
      </c>
      <c r="E724" s="475"/>
      <c r="F724" s="477"/>
      <c r="G724" s="170" t="s">
        <v>1</v>
      </c>
      <c r="H724" s="78"/>
      <c r="I724" s="208"/>
      <c r="J724" s="208"/>
      <c r="K724" s="208"/>
      <c r="L724" s="208"/>
      <c r="M724" s="208"/>
      <c r="N724" s="208"/>
      <c r="O724" s="208"/>
      <c r="P724" s="208"/>
      <c r="Q724" s="208"/>
      <c r="R724" s="208"/>
      <c r="S724" s="208"/>
      <c r="T724" s="72">
        <f t="shared" si="92"/>
        <v>0</v>
      </c>
      <c r="U724" s="53"/>
      <c r="V724" s="123"/>
      <c r="W724" s="34"/>
      <c r="X724" s="34"/>
    </row>
    <row r="725" spans="2:24" ht="16.8" hidden="1" thickTop="1" thickBot="1" x14ac:dyDescent="0.35">
      <c r="B725" s="5"/>
      <c r="C725" s="207"/>
      <c r="D725" s="202" t="s">
        <v>383</v>
      </c>
      <c r="E725" s="475"/>
      <c r="F725" s="477"/>
      <c r="G725" s="170" t="s">
        <v>1</v>
      </c>
      <c r="H725" s="78"/>
      <c r="I725" s="208"/>
      <c r="J725" s="208"/>
      <c r="K725" s="208"/>
      <c r="L725" s="208"/>
      <c r="M725" s="208"/>
      <c r="N725" s="208"/>
      <c r="O725" s="208"/>
      <c r="P725" s="208"/>
      <c r="Q725" s="208"/>
      <c r="R725" s="208"/>
      <c r="S725" s="208"/>
      <c r="T725" s="72">
        <f t="shared" si="92"/>
        <v>0</v>
      </c>
      <c r="U725" s="53"/>
      <c r="V725" s="123"/>
      <c r="W725" s="34"/>
      <c r="X725" s="34"/>
    </row>
    <row r="726" spans="2:24" ht="16.8" hidden="1" thickTop="1" thickBot="1" x14ac:dyDescent="0.35">
      <c r="B726" s="5"/>
      <c r="C726" s="207"/>
      <c r="D726" s="202" t="s">
        <v>384</v>
      </c>
      <c r="E726" s="475"/>
      <c r="F726" s="477"/>
      <c r="G726" s="170" t="s">
        <v>1</v>
      </c>
      <c r="H726" s="78"/>
      <c r="I726" s="208"/>
      <c r="J726" s="208"/>
      <c r="K726" s="208"/>
      <c r="L726" s="208"/>
      <c r="M726" s="208"/>
      <c r="N726" s="208"/>
      <c r="O726" s="208"/>
      <c r="P726" s="208"/>
      <c r="Q726" s="208"/>
      <c r="R726" s="208"/>
      <c r="S726" s="208"/>
      <c r="T726" s="72">
        <f t="shared" si="92"/>
        <v>0</v>
      </c>
      <c r="U726" s="53"/>
      <c r="V726" s="123"/>
      <c r="W726" s="34"/>
      <c r="X726" s="34"/>
    </row>
    <row r="727" spans="2:24" ht="16.8" hidden="1" thickTop="1" thickBot="1" x14ac:dyDescent="0.35">
      <c r="B727" s="5"/>
      <c r="C727" s="207"/>
      <c r="D727" s="202" t="s">
        <v>385</v>
      </c>
      <c r="E727" s="475"/>
      <c r="F727" s="477"/>
      <c r="G727" s="170" t="s">
        <v>1</v>
      </c>
      <c r="H727" s="78"/>
      <c r="I727" s="208"/>
      <c r="J727" s="208"/>
      <c r="K727" s="208"/>
      <c r="L727" s="208"/>
      <c r="M727" s="208"/>
      <c r="N727" s="208"/>
      <c r="O727" s="208"/>
      <c r="P727" s="208"/>
      <c r="Q727" s="208"/>
      <c r="R727" s="208"/>
      <c r="S727" s="208"/>
      <c r="T727" s="72">
        <f t="shared" si="92"/>
        <v>0</v>
      </c>
      <c r="U727" s="53"/>
      <c r="V727" s="123"/>
      <c r="W727" s="34"/>
      <c r="X727" s="34"/>
    </row>
    <row r="728" spans="2:24" ht="16.8" hidden="1" thickTop="1" thickBot="1" x14ac:dyDescent="0.35">
      <c r="B728" s="5"/>
      <c r="C728" s="207"/>
      <c r="D728" s="202" t="s">
        <v>386</v>
      </c>
      <c r="E728" s="475"/>
      <c r="F728" s="477"/>
      <c r="G728" s="170" t="s">
        <v>1</v>
      </c>
      <c r="H728" s="78"/>
      <c r="I728" s="208"/>
      <c r="J728" s="208"/>
      <c r="K728" s="208"/>
      <c r="L728" s="208"/>
      <c r="M728" s="208"/>
      <c r="N728" s="208"/>
      <c r="O728" s="208"/>
      <c r="P728" s="208"/>
      <c r="Q728" s="208"/>
      <c r="R728" s="208"/>
      <c r="S728" s="208"/>
      <c r="T728" s="72">
        <f t="shared" si="92"/>
        <v>0</v>
      </c>
      <c r="U728" s="53"/>
      <c r="V728" s="123"/>
      <c r="W728" s="34"/>
      <c r="X728" s="34"/>
    </row>
    <row r="729" spans="2:24" ht="16.8" hidden="1" thickTop="1" thickBot="1" x14ac:dyDescent="0.35">
      <c r="B729" s="5"/>
      <c r="C729" s="207"/>
      <c r="D729" s="202" t="s">
        <v>387</v>
      </c>
      <c r="E729" s="475"/>
      <c r="F729" s="477"/>
      <c r="G729" s="170" t="s">
        <v>1</v>
      </c>
      <c r="H729" s="78"/>
      <c r="I729" s="208"/>
      <c r="J729" s="208"/>
      <c r="K729" s="208"/>
      <c r="L729" s="208"/>
      <c r="M729" s="208"/>
      <c r="N729" s="208"/>
      <c r="O729" s="208"/>
      <c r="P729" s="208"/>
      <c r="Q729" s="208"/>
      <c r="R729" s="208"/>
      <c r="S729" s="208"/>
      <c r="T729" s="72">
        <f t="shared" si="92"/>
        <v>0</v>
      </c>
      <c r="U729" s="53"/>
      <c r="V729" s="123"/>
      <c r="W729" s="34"/>
      <c r="X729" s="34"/>
    </row>
    <row r="730" spans="2:24" ht="16.8" hidden="1" thickTop="1" thickBot="1" x14ac:dyDescent="0.35">
      <c r="B730" s="5"/>
      <c r="C730" s="207"/>
      <c r="D730" s="202" t="s">
        <v>388</v>
      </c>
      <c r="E730" s="475"/>
      <c r="F730" s="477"/>
      <c r="G730" s="170" t="s">
        <v>1</v>
      </c>
      <c r="H730" s="78"/>
      <c r="I730" s="208"/>
      <c r="J730" s="208"/>
      <c r="K730" s="208"/>
      <c r="L730" s="208"/>
      <c r="M730" s="208"/>
      <c r="N730" s="208"/>
      <c r="O730" s="208"/>
      <c r="P730" s="208"/>
      <c r="Q730" s="208"/>
      <c r="R730" s="208"/>
      <c r="S730" s="208"/>
      <c r="T730" s="72">
        <f t="shared" si="92"/>
        <v>0</v>
      </c>
      <c r="U730" s="53"/>
      <c r="V730" s="123"/>
      <c r="W730" s="34"/>
      <c r="X730" s="34"/>
    </row>
    <row r="731" spans="2:24" ht="16.8" hidden="1" thickTop="1" thickBot="1" x14ac:dyDescent="0.35">
      <c r="B731" s="5"/>
      <c r="C731" s="207"/>
      <c r="D731" s="202" t="s">
        <v>209</v>
      </c>
      <c r="E731" s="475"/>
      <c r="F731" s="477"/>
      <c r="G731" s="170" t="s">
        <v>1</v>
      </c>
      <c r="H731" s="78"/>
      <c r="I731" s="208"/>
      <c r="J731" s="208"/>
      <c r="K731" s="208"/>
      <c r="L731" s="208"/>
      <c r="M731" s="208"/>
      <c r="N731" s="208"/>
      <c r="O731" s="208"/>
      <c r="P731" s="208"/>
      <c r="Q731" s="208"/>
      <c r="R731" s="208"/>
      <c r="S731" s="208"/>
      <c r="T731" s="72">
        <f>SUM(H731:S731)</f>
        <v>0</v>
      </c>
      <c r="U731" s="53"/>
      <c r="V731" s="123"/>
      <c r="W731" s="34"/>
      <c r="X731" s="34"/>
    </row>
    <row r="732" spans="2:24" ht="16.8" hidden="1" thickTop="1" thickBot="1" x14ac:dyDescent="0.35">
      <c r="B732" s="5"/>
      <c r="C732" s="207"/>
      <c r="D732" s="202" t="s">
        <v>389</v>
      </c>
      <c r="E732" s="475"/>
      <c r="F732" s="477"/>
      <c r="G732" s="170" t="s">
        <v>1</v>
      </c>
      <c r="H732" s="78"/>
      <c r="I732" s="208"/>
      <c r="J732" s="208"/>
      <c r="K732" s="208"/>
      <c r="L732" s="208"/>
      <c r="M732" s="208"/>
      <c r="N732" s="208"/>
      <c r="O732" s="208"/>
      <c r="P732" s="208"/>
      <c r="Q732" s="208"/>
      <c r="R732" s="208"/>
      <c r="S732" s="208"/>
      <c r="T732" s="72">
        <f t="shared" ref="T732:T755" si="93">SUM(H732:S732)</f>
        <v>0</v>
      </c>
      <c r="U732" s="53"/>
      <c r="V732" s="123"/>
      <c r="W732" s="34"/>
      <c r="X732" s="34"/>
    </row>
    <row r="733" spans="2:24" ht="16.8" hidden="1" thickTop="1" thickBot="1" x14ac:dyDescent="0.35">
      <c r="B733" s="5"/>
      <c r="C733" s="207"/>
      <c r="D733" s="202" t="s">
        <v>390</v>
      </c>
      <c r="E733" s="475"/>
      <c r="F733" s="477"/>
      <c r="G733" s="170" t="s">
        <v>1</v>
      </c>
      <c r="H733" s="78"/>
      <c r="I733" s="208"/>
      <c r="J733" s="208"/>
      <c r="K733" s="208"/>
      <c r="L733" s="208"/>
      <c r="M733" s="208"/>
      <c r="N733" s="208"/>
      <c r="O733" s="208"/>
      <c r="P733" s="208"/>
      <c r="Q733" s="208"/>
      <c r="R733" s="208"/>
      <c r="S733" s="208"/>
      <c r="T733" s="72">
        <f t="shared" si="93"/>
        <v>0</v>
      </c>
      <c r="U733" s="53"/>
      <c r="V733" s="123"/>
      <c r="W733" s="34"/>
      <c r="X733" s="34"/>
    </row>
    <row r="734" spans="2:24" ht="16.8" hidden="1" thickTop="1" thickBot="1" x14ac:dyDescent="0.35">
      <c r="B734" s="5"/>
      <c r="C734" s="207"/>
      <c r="D734" s="202" t="s">
        <v>391</v>
      </c>
      <c r="E734" s="475"/>
      <c r="F734" s="477"/>
      <c r="G734" s="170" t="s">
        <v>1</v>
      </c>
      <c r="H734" s="78"/>
      <c r="I734" s="208"/>
      <c r="J734" s="208"/>
      <c r="K734" s="208"/>
      <c r="L734" s="208"/>
      <c r="M734" s="208"/>
      <c r="N734" s="208"/>
      <c r="O734" s="208"/>
      <c r="P734" s="208"/>
      <c r="Q734" s="208"/>
      <c r="R734" s="208"/>
      <c r="S734" s="208"/>
      <c r="T734" s="72">
        <f t="shared" si="93"/>
        <v>0</v>
      </c>
      <c r="U734" s="53"/>
      <c r="V734" s="123"/>
      <c r="W734" s="34"/>
      <c r="X734" s="34"/>
    </row>
    <row r="735" spans="2:24" ht="16.8" hidden="1" thickTop="1" thickBot="1" x14ac:dyDescent="0.35">
      <c r="B735" s="5"/>
      <c r="C735" s="207"/>
      <c r="D735" s="202" t="s">
        <v>392</v>
      </c>
      <c r="E735" s="475"/>
      <c r="F735" s="477"/>
      <c r="G735" s="170" t="s">
        <v>1</v>
      </c>
      <c r="H735" s="78"/>
      <c r="I735" s="208"/>
      <c r="J735" s="208"/>
      <c r="K735" s="208"/>
      <c r="L735" s="208"/>
      <c r="M735" s="208"/>
      <c r="N735" s="208"/>
      <c r="O735" s="208"/>
      <c r="P735" s="208"/>
      <c r="Q735" s="208"/>
      <c r="R735" s="208"/>
      <c r="S735" s="208"/>
      <c r="T735" s="72">
        <f t="shared" si="93"/>
        <v>0</v>
      </c>
      <c r="U735" s="53"/>
      <c r="V735" s="123"/>
      <c r="W735" s="34"/>
      <c r="X735" s="34"/>
    </row>
    <row r="736" spans="2:24" ht="16.8" hidden="1" thickTop="1" thickBot="1" x14ac:dyDescent="0.35">
      <c r="B736" s="5"/>
      <c r="C736" s="207"/>
      <c r="D736" s="202" t="s">
        <v>393</v>
      </c>
      <c r="E736" s="475"/>
      <c r="F736" s="477"/>
      <c r="G736" s="170" t="s">
        <v>1</v>
      </c>
      <c r="H736" s="78"/>
      <c r="I736" s="208"/>
      <c r="J736" s="208"/>
      <c r="K736" s="208"/>
      <c r="L736" s="208"/>
      <c r="M736" s="208"/>
      <c r="N736" s="208"/>
      <c r="O736" s="208"/>
      <c r="P736" s="208"/>
      <c r="Q736" s="208"/>
      <c r="R736" s="208"/>
      <c r="S736" s="208"/>
      <c r="T736" s="72">
        <f t="shared" si="93"/>
        <v>0</v>
      </c>
      <c r="U736" s="53"/>
      <c r="V736" s="123"/>
      <c r="W736" s="34"/>
      <c r="X736" s="34"/>
    </row>
    <row r="737" spans="2:24" ht="16.8" hidden="1" thickTop="1" thickBot="1" x14ac:dyDescent="0.35">
      <c r="B737" s="5"/>
      <c r="C737" s="207"/>
      <c r="D737" s="202" t="s">
        <v>394</v>
      </c>
      <c r="E737" s="475"/>
      <c r="F737" s="477"/>
      <c r="G737" s="170" t="s">
        <v>1</v>
      </c>
      <c r="H737" s="78"/>
      <c r="I737" s="208"/>
      <c r="J737" s="208"/>
      <c r="K737" s="208"/>
      <c r="L737" s="208"/>
      <c r="M737" s="208"/>
      <c r="N737" s="208"/>
      <c r="O737" s="208"/>
      <c r="P737" s="208"/>
      <c r="Q737" s="208"/>
      <c r="R737" s="208"/>
      <c r="S737" s="208"/>
      <c r="T737" s="72">
        <f t="shared" si="93"/>
        <v>0</v>
      </c>
      <c r="U737" s="53"/>
      <c r="V737" s="123"/>
      <c r="W737" s="34"/>
      <c r="X737" s="34"/>
    </row>
    <row r="738" spans="2:24" ht="16.8" hidden="1" thickTop="1" thickBot="1" x14ac:dyDescent="0.35">
      <c r="B738" s="5"/>
      <c r="C738" s="207"/>
      <c r="D738" s="202" t="s">
        <v>395</v>
      </c>
      <c r="E738" s="475"/>
      <c r="F738" s="477"/>
      <c r="G738" s="170" t="s">
        <v>1</v>
      </c>
      <c r="H738" s="78"/>
      <c r="I738" s="208"/>
      <c r="J738" s="208"/>
      <c r="K738" s="208"/>
      <c r="L738" s="208"/>
      <c r="M738" s="208"/>
      <c r="N738" s="208"/>
      <c r="O738" s="208"/>
      <c r="P738" s="208"/>
      <c r="Q738" s="208"/>
      <c r="R738" s="208"/>
      <c r="S738" s="208"/>
      <c r="T738" s="72">
        <f t="shared" si="93"/>
        <v>0</v>
      </c>
      <c r="U738" s="53"/>
      <c r="V738" s="123"/>
      <c r="W738" s="34"/>
      <c r="X738" s="34"/>
    </row>
    <row r="739" spans="2:24" ht="16.8" hidden="1" thickTop="1" thickBot="1" x14ac:dyDescent="0.35">
      <c r="B739" s="5"/>
      <c r="C739" s="207"/>
      <c r="D739" s="202" t="s">
        <v>396</v>
      </c>
      <c r="E739" s="475"/>
      <c r="F739" s="477"/>
      <c r="G739" s="170" t="s">
        <v>1</v>
      </c>
      <c r="H739" s="78"/>
      <c r="I739" s="208"/>
      <c r="J739" s="208"/>
      <c r="K739" s="208"/>
      <c r="L739" s="208"/>
      <c r="M739" s="208"/>
      <c r="N739" s="208"/>
      <c r="O739" s="208"/>
      <c r="P739" s="208"/>
      <c r="Q739" s="208"/>
      <c r="R739" s="208"/>
      <c r="S739" s="208"/>
      <c r="T739" s="72">
        <f t="shared" si="93"/>
        <v>0</v>
      </c>
      <c r="U739" s="53"/>
      <c r="V739" s="123"/>
      <c r="W739" s="34"/>
      <c r="X739" s="34"/>
    </row>
    <row r="740" spans="2:24" ht="16.8" hidden="1" thickTop="1" thickBot="1" x14ac:dyDescent="0.35">
      <c r="B740" s="5"/>
      <c r="C740" s="207"/>
      <c r="D740" s="202" t="s">
        <v>397</v>
      </c>
      <c r="E740" s="475"/>
      <c r="F740" s="477"/>
      <c r="G740" s="170" t="s">
        <v>1</v>
      </c>
      <c r="H740" s="78"/>
      <c r="I740" s="208"/>
      <c r="J740" s="208"/>
      <c r="K740" s="208"/>
      <c r="L740" s="208"/>
      <c r="M740" s="208"/>
      <c r="N740" s="208"/>
      <c r="O740" s="208"/>
      <c r="P740" s="208"/>
      <c r="Q740" s="208"/>
      <c r="R740" s="208"/>
      <c r="S740" s="208"/>
      <c r="T740" s="72">
        <f t="shared" si="93"/>
        <v>0</v>
      </c>
      <c r="U740" s="53"/>
      <c r="V740" s="123"/>
      <c r="W740" s="34"/>
      <c r="X740" s="34"/>
    </row>
    <row r="741" spans="2:24" ht="16.8" hidden="1" thickTop="1" thickBot="1" x14ac:dyDescent="0.35">
      <c r="B741" s="5"/>
      <c r="C741" s="207"/>
      <c r="D741" s="202" t="s">
        <v>398</v>
      </c>
      <c r="E741" s="475"/>
      <c r="F741" s="477"/>
      <c r="G741" s="170" t="s">
        <v>1</v>
      </c>
      <c r="H741" s="78"/>
      <c r="I741" s="208"/>
      <c r="J741" s="208"/>
      <c r="K741" s="208"/>
      <c r="L741" s="208"/>
      <c r="M741" s="208"/>
      <c r="N741" s="208"/>
      <c r="O741" s="208"/>
      <c r="P741" s="208"/>
      <c r="Q741" s="208"/>
      <c r="R741" s="208"/>
      <c r="S741" s="208"/>
      <c r="T741" s="72">
        <f t="shared" si="93"/>
        <v>0</v>
      </c>
      <c r="U741" s="53"/>
      <c r="V741" s="123"/>
      <c r="W741" s="34"/>
      <c r="X741" s="34"/>
    </row>
    <row r="742" spans="2:24" ht="16.8" hidden="1" thickTop="1" thickBot="1" x14ac:dyDescent="0.35">
      <c r="B742" s="5"/>
      <c r="C742" s="207"/>
      <c r="D742" s="202" t="s">
        <v>399</v>
      </c>
      <c r="E742" s="475"/>
      <c r="F742" s="477"/>
      <c r="G742" s="170" t="s">
        <v>1</v>
      </c>
      <c r="H742" s="78"/>
      <c r="I742" s="208"/>
      <c r="J742" s="208"/>
      <c r="K742" s="208"/>
      <c r="L742" s="208"/>
      <c r="M742" s="208"/>
      <c r="N742" s="208"/>
      <c r="O742" s="208"/>
      <c r="P742" s="208"/>
      <c r="Q742" s="208"/>
      <c r="R742" s="208"/>
      <c r="S742" s="208"/>
      <c r="T742" s="72">
        <f t="shared" si="93"/>
        <v>0</v>
      </c>
      <c r="U742" s="53"/>
      <c r="V742" s="123"/>
      <c r="W742" s="34"/>
      <c r="X742" s="34"/>
    </row>
    <row r="743" spans="2:24" ht="16.8" hidden="1" thickTop="1" thickBot="1" x14ac:dyDescent="0.35">
      <c r="B743" s="5"/>
      <c r="C743" s="207"/>
      <c r="D743" s="202" t="s">
        <v>400</v>
      </c>
      <c r="E743" s="475"/>
      <c r="F743" s="477"/>
      <c r="G743" s="170" t="s">
        <v>1</v>
      </c>
      <c r="H743" s="78"/>
      <c r="I743" s="208"/>
      <c r="J743" s="208"/>
      <c r="K743" s="208"/>
      <c r="L743" s="208"/>
      <c r="M743" s="208"/>
      <c r="N743" s="208"/>
      <c r="O743" s="208"/>
      <c r="P743" s="208"/>
      <c r="Q743" s="208"/>
      <c r="R743" s="208"/>
      <c r="S743" s="208"/>
      <c r="T743" s="72">
        <f t="shared" si="93"/>
        <v>0</v>
      </c>
      <c r="U743" s="53"/>
      <c r="V743" s="123"/>
      <c r="W743" s="34"/>
      <c r="X743" s="34"/>
    </row>
    <row r="744" spans="2:24" ht="16.8" hidden="1" thickTop="1" thickBot="1" x14ac:dyDescent="0.35">
      <c r="B744" s="5"/>
      <c r="C744" s="207"/>
      <c r="D744" s="202" t="s">
        <v>401</v>
      </c>
      <c r="E744" s="475"/>
      <c r="F744" s="477"/>
      <c r="G744" s="170" t="s">
        <v>1</v>
      </c>
      <c r="H744" s="78"/>
      <c r="I744" s="208"/>
      <c r="J744" s="208"/>
      <c r="K744" s="208"/>
      <c r="L744" s="208"/>
      <c r="M744" s="208"/>
      <c r="N744" s="208"/>
      <c r="O744" s="208"/>
      <c r="P744" s="208"/>
      <c r="Q744" s="208"/>
      <c r="R744" s="208"/>
      <c r="S744" s="208"/>
      <c r="T744" s="72">
        <f t="shared" si="93"/>
        <v>0</v>
      </c>
      <c r="U744" s="53"/>
      <c r="V744" s="123"/>
      <c r="W744" s="34"/>
      <c r="X744" s="34"/>
    </row>
    <row r="745" spans="2:24" ht="16.8" hidden="1" thickTop="1" thickBot="1" x14ac:dyDescent="0.35">
      <c r="B745" s="5"/>
      <c r="C745" s="207"/>
      <c r="D745" s="202" t="s">
        <v>402</v>
      </c>
      <c r="E745" s="475"/>
      <c r="F745" s="477"/>
      <c r="G745" s="170" t="s">
        <v>1</v>
      </c>
      <c r="H745" s="78"/>
      <c r="I745" s="208"/>
      <c r="J745" s="208"/>
      <c r="K745" s="208"/>
      <c r="L745" s="208"/>
      <c r="M745" s="208"/>
      <c r="N745" s="208"/>
      <c r="O745" s="208"/>
      <c r="P745" s="208"/>
      <c r="Q745" s="208"/>
      <c r="R745" s="208"/>
      <c r="S745" s="208"/>
      <c r="T745" s="72">
        <f t="shared" si="93"/>
        <v>0</v>
      </c>
      <c r="U745" s="53"/>
      <c r="V745" s="123"/>
      <c r="W745" s="34"/>
      <c r="X745" s="34"/>
    </row>
    <row r="746" spans="2:24" ht="16.8" hidden="1" thickTop="1" thickBot="1" x14ac:dyDescent="0.35">
      <c r="B746" s="5"/>
      <c r="C746" s="207"/>
      <c r="D746" s="202" t="s">
        <v>403</v>
      </c>
      <c r="E746" s="475"/>
      <c r="F746" s="477"/>
      <c r="G746" s="170" t="s">
        <v>1</v>
      </c>
      <c r="H746" s="78"/>
      <c r="I746" s="208"/>
      <c r="J746" s="208"/>
      <c r="K746" s="208"/>
      <c r="L746" s="208"/>
      <c r="M746" s="208"/>
      <c r="N746" s="208"/>
      <c r="O746" s="208"/>
      <c r="P746" s="208"/>
      <c r="Q746" s="208"/>
      <c r="R746" s="208"/>
      <c r="S746" s="208"/>
      <c r="T746" s="72">
        <f t="shared" si="93"/>
        <v>0</v>
      </c>
      <c r="U746" s="53"/>
      <c r="V746" s="123"/>
      <c r="W746" s="34"/>
      <c r="X746" s="34"/>
    </row>
    <row r="747" spans="2:24" ht="16.8" hidden="1" thickTop="1" thickBot="1" x14ac:dyDescent="0.35">
      <c r="B747" s="5"/>
      <c r="C747" s="207"/>
      <c r="D747" s="202" t="s">
        <v>404</v>
      </c>
      <c r="E747" s="475"/>
      <c r="F747" s="477"/>
      <c r="G747" s="170" t="s">
        <v>1</v>
      </c>
      <c r="H747" s="78"/>
      <c r="I747" s="208"/>
      <c r="J747" s="208"/>
      <c r="K747" s="208"/>
      <c r="L747" s="208"/>
      <c r="M747" s="208"/>
      <c r="N747" s="208"/>
      <c r="O747" s="208"/>
      <c r="P747" s="208"/>
      <c r="Q747" s="208"/>
      <c r="R747" s="208"/>
      <c r="S747" s="208"/>
      <c r="T747" s="72">
        <f t="shared" si="93"/>
        <v>0</v>
      </c>
      <c r="U747" s="53"/>
      <c r="V747" s="123"/>
      <c r="W747" s="34"/>
      <c r="X747" s="34"/>
    </row>
    <row r="748" spans="2:24" ht="16.8" hidden="1" thickTop="1" thickBot="1" x14ac:dyDescent="0.35">
      <c r="B748" s="5"/>
      <c r="C748" s="207"/>
      <c r="D748" s="202" t="s">
        <v>405</v>
      </c>
      <c r="E748" s="475"/>
      <c r="F748" s="477"/>
      <c r="G748" s="170" t="s">
        <v>1</v>
      </c>
      <c r="H748" s="78"/>
      <c r="I748" s="208"/>
      <c r="J748" s="208"/>
      <c r="K748" s="208"/>
      <c r="L748" s="208"/>
      <c r="M748" s="208"/>
      <c r="N748" s="208"/>
      <c r="O748" s="208"/>
      <c r="P748" s="208"/>
      <c r="Q748" s="208"/>
      <c r="R748" s="208"/>
      <c r="S748" s="208"/>
      <c r="T748" s="72">
        <f t="shared" si="93"/>
        <v>0</v>
      </c>
      <c r="U748" s="53"/>
      <c r="V748" s="123"/>
      <c r="W748" s="34"/>
      <c r="X748" s="34"/>
    </row>
    <row r="749" spans="2:24" ht="16.8" hidden="1" thickTop="1" thickBot="1" x14ac:dyDescent="0.35">
      <c r="B749" s="5"/>
      <c r="C749" s="207"/>
      <c r="D749" s="202" t="s">
        <v>406</v>
      </c>
      <c r="E749" s="475"/>
      <c r="F749" s="477"/>
      <c r="G749" s="170" t="s">
        <v>1</v>
      </c>
      <c r="H749" s="78"/>
      <c r="I749" s="208"/>
      <c r="J749" s="208"/>
      <c r="K749" s="208"/>
      <c r="L749" s="208"/>
      <c r="M749" s="208"/>
      <c r="N749" s="208"/>
      <c r="O749" s="208"/>
      <c r="P749" s="208"/>
      <c r="Q749" s="208"/>
      <c r="R749" s="208"/>
      <c r="S749" s="208"/>
      <c r="T749" s="72">
        <f t="shared" si="93"/>
        <v>0</v>
      </c>
      <c r="U749" s="53"/>
      <c r="V749" s="123"/>
      <c r="W749" s="34"/>
      <c r="X749" s="34"/>
    </row>
    <row r="750" spans="2:24" ht="16.8" hidden="1" thickTop="1" thickBot="1" x14ac:dyDescent="0.35">
      <c r="B750" s="5"/>
      <c r="C750" s="207"/>
      <c r="D750" s="202" t="s">
        <v>407</v>
      </c>
      <c r="E750" s="475"/>
      <c r="F750" s="477"/>
      <c r="G750" s="170" t="s">
        <v>1</v>
      </c>
      <c r="H750" s="78"/>
      <c r="I750" s="208"/>
      <c r="J750" s="208"/>
      <c r="K750" s="208"/>
      <c r="L750" s="208"/>
      <c r="M750" s="208"/>
      <c r="N750" s="208"/>
      <c r="O750" s="208"/>
      <c r="P750" s="208"/>
      <c r="Q750" s="208"/>
      <c r="R750" s="208"/>
      <c r="S750" s="208"/>
      <c r="T750" s="72">
        <f t="shared" si="93"/>
        <v>0</v>
      </c>
      <c r="U750" s="53"/>
      <c r="V750" s="123"/>
      <c r="W750" s="34"/>
      <c r="X750" s="34"/>
    </row>
    <row r="751" spans="2:24" ht="16.8" hidden="1" thickTop="1" thickBot="1" x14ac:dyDescent="0.35">
      <c r="B751" s="5"/>
      <c r="C751" s="207"/>
      <c r="D751" s="202" t="s">
        <v>408</v>
      </c>
      <c r="E751" s="475"/>
      <c r="F751" s="477"/>
      <c r="G751" s="170" t="s">
        <v>1</v>
      </c>
      <c r="H751" s="78"/>
      <c r="I751" s="208"/>
      <c r="J751" s="208"/>
      <c r="K751" s="208"/>
      <c r="L751" s="208"/>
      <c r="M751" s="208"/>
      <c r="N751" s="208"/>
      <c r="O751" s="208"/>
      <c r="P751" s="208"/>
      <c r="Q751" s="208"/>
      <c r="R751" s="208"/>
      <c r="S751" s="208"/>
      <c r="T751" s="72">
        <f t="shared" si="93"/>
        <v>0</v>
      </c>
      <c r="U751" s="53"/>
      <c r="V751" s="123"/>
      <c r="W751" s="34"/>
      <c r="X751" s="34"/>
    </row>
    <row r="752" spans="2:24" ht="16.8" hidden="1" thickTop="1" thickBot="1" x14ac:dyDescent="0.35">
      <c r="B752" s="5"/>
      <c r="C752" s="207"/>
      <c r="D752" s="202" t="s">
        <v>409</v>
      </c>
      <c r="E752" s="475"/>
      <c r="F752" s="477"/>
      <c r="G752" s="170" t="s">
        <v>1</v>
      </c>
      <c r="H752" s="78"/>
      <c r="I752" s="208"/>
      <c r="J752" s="208"/>
      <c r="K752" s="208"/>
      <c r="L752" s="208"/>
      <c r="M752" s="208"/>
      <c r="N752" s="208"/>
      <c r="O752" s="208"/>
      <c r="P752" s="208"/>
      <c r="Q752" s="208"/>
      <c r="R752" s="208"/>
      <c r="S752" s="208"/>
      <c r="T752" s="72">
        <f t="shared" si="93"/>
        <v>0</v>
      </c>
      <c r="U752" s="53"/>
      <c r="V752" s="123"/>
      <c r="W752" s="34"/>
      <c r="X752" s="34"/>
    </row>
    <row r="753" spans="2:24" ht="16.8" hidden="1" thickTop="1" thickBot="1" x14ac:dyDescent="0.35">
      <c r="B753" s="5"/>
      <c r="C753" s="207"/>
      <c r="D753" s="202" t="s">
        <v>410</v>
      </c>
      <c r="E753" s="475"/>
      <c r="F753" s="477"/>
      <c r="G753" s="170" t="s">
        <v>1</v>
      </c>
      <c r="H753" s="78"/>
      <c r="I753" s="208"/>
      <c r="J753" s="208"/>
      <c r="K753" s="208"/>
      <c r="L753" s="208"/>
      <c r="M753" s="208"/>
      <c r="N753" s="208"/>
      <c r="O753" s="208"/>
      <c r="P753" s="208"/>
      <c r="Q753" s="208"/>
      <c r="R753" s="208"/>
      <c r="S753" s="208"/>
      <c r="T753" s="72">
        <f t="shared" si="93"/>
        <v>0</v>
      </c>
      <c r="U753" s="53"/>
      <c r="V753" s="123"/>
      <c r="W753" s="34"/>
      <c r="X753" s="34"/>
    </row>
    <row r="754" spans="2:24" ht="16.8" hidden="1" thickTop="1" thickBot="1" x14ac:dyDescent="0.35">
      <c r="B754" s="5"/>
      <c r="C754" s="207"/>
      <c r="D754" s="202" t="s">
        <v>411</v>
      </c>
      <c r="E754" s="475"/>
      <c r="F754" s="477"/>
      <c r="G754" s="170" t="s">
        <v>1</v>
      </c>
      <c r="H754" s="78"/>
      <c r="I754" s="208"/>
      <c r="J754" s="208"/>
      <c r="K754" s="208"/>
      <c r="L754" s="208"/>
      <c r="M754" s="208"/>
      <c r="N754" s="208"/>
      <c r="O754" s="208"/>
      <c r="P754" s="208"/>
      <c r="Q754" s="208"/>
      <c r="R754" s="208"/>
      <c r="S754" s="208"/>
      <c r="T754" s="72">
        <f t="shared" si="93"/>
        <v>0</v>
      </c>
      <c r="U754" s="53"/>
      <c r="V754" s="123"/>
      <c r="W754" s="34"/>
      <c r="X754" s="34"/>
    </row>
    <row r="755" spans="2:24" ht="16.8" hidden="1" thickTop="1" thickBot="1" x14ac:dyDescent="0.35">
      <c r="B755" s="5"/>
      <c r="C755" s="207"/>
      <c r="D755" s="202" t="s">
        <v>412</v>
      </c>
      <c r="E755" s="475"/>
      <c r="F755" s="477"/>
      <c r="G755" s="170" t="s">
        <v>1</v>
      </c>
      <c r="H755" s="78"/>
      <c r="I755" s="208"/>
      <c r="J755" s="208"/>
      <c r="K755" s="208"/>
      <c r="L755" s="208"/>
      <c r="M755" s="208"/>
      <c r="N755" s="208"/>
      <c r="O755" s="208"/>
      <c r="P755" s="208"/>
      <c r="Q755" s="208"/>
      <c r="R755" s="208"/>
      <c r="S755" s="208"/>
      <c r="T755" s="72">
        <f t="shared" si="93"/>
        <v>0</v>
      </c>
      <c r="U755" s="53"/>
      <c r="V755" s="123"/>
      <c r="W755" s="34"/>
      <c r="X755" s="34"/>
    </row>
    <row r="756" spans="2:24" ht="16.8" thickTop="1" thickBot="1" x14ac:dyDescent="0.35">
      <c r="B756" s="5"/>
      <c r="C756" s="209" t="s">
        <v>173</v>
      </c>
      <c r="D756" s="468" t="s">
        <v>170</v>
      </c>
      <c r="E756" s="469"/>
      <c r="F756" s="470"/>
      <c r="G756" s="170" t="s">
        <v>1</v>
      </c>
      <c r="H756" s="78"/>
      <c r="I756" s="208"/>
      <c r="J756" s="208"/>
      <c r="K756" s="208"/>
      <c r="L756" s="208"/>
      <c r="M756" s="208"/>
      <c r="N756" s="208"/>
      <c r="O756" s="208"/>
      <c r="P756" s="208"/>
      <c r="Q756" s="208"/>
      <c r="R756" s="208"/>
      <c r="S756" s="208"/>
      <c r="T756" s="72">
        <f t="shared" si="86"/>
        <v>0</v>
      </c>
      <c r="U756" s="53"/>
      <c r="V756" s="356"/>
      <c r="W756" s="34"/>
      <c r="X756" s="34"/>
    </row>
    <row r="757" spans="2:24" ht="16.8" thickTop="1" thickBot="1" x14ac:dyDescent="0.35">
      <c r="B757" s="5"/>
      <c r="C757" s="209" t="s">
        <v>174</v>
      </c>
      <c r="D757" s="468" t="s">
        <v>171</v>
      </c>
      <c r="E757" s="469"/>
      <c r="F757" s="470"/>
      <c r="G757" s="170" t="s">
        <v>1</v>
      </c>
      <c r="H757" s="78"/>
      <c r="I757" s="208"/>
      <c r="J757" s="208"/>
      <c r="K757" s="208"/>
      <c r="L757" s="208"/>
      <c r="M757" s="208"/>
      <c r="N757" s="208"/>
      <c r="O757" s="208"/>
      <c r="P757" s="208"/>
      <c r="Q757" s="208"/>
      <c r="R757" s="208"/>
      <c r="S757" s="208"/>
      <c r="T757" s="72">
        <f t="shared" si="86"/>
        <v>0</v>
      </c>
      <c r="U757" s="53"/>
      <c r="V757" s="356"/>
      <c r="W757" s="34"/>
      <c r="X757" s="34"/>
    </row>
    <row r="758" spans="2:24" ht="16.8" thickTop="1" thickBot="1" x14ac:dyDescent="0.35">
      <c r="B758" s="5"/>
      <c r="C758" s="209" t="s">
        <v>175</v>
      </c>
      <c r="D758" s="468" t="s">
        <v>200</v>
      </c>
      <c r="E758" s="469"/>
      <c r="F758" s="470"/>
      <c r="G758" s="170" t="s">
        <v>1</v>
      </c>
      <c r="H758" s="296">
        <f>SUM(H759:H762)</f>
        <v>0</v>
      </c>
      <c r="I758" s="296">
        <f t="shared" ref="I758:T758" si="94">SUM(I759:I762)</f>
        <v>0</v>
      </c>
      <c r="J758" s="296">
        <f t="shared" si="94"/>
        <v>0</v>
      </c>
      <c r="K758" s="296">
        <f t="shared" si="94"/>
        <v>0</v>
      </c>
      <c r="L758" s="296">
        <f t="shared" si="94"/>
        <v>0</v>
      </c>
      <c r="M758" s="296">
        <f t="shared" si="94"/>
        <v>0</v>
      </c>
      <c r="N758" s="296">
        <f t="shared" si="94"/>
        <v>0</v>
      </c>
      <c r="O758" s="296">
        <f t="shared" si="94"/>
        <v>0</v>
      </c>
      <c r="P758" s="296">
        <f t="shared" si="94"/>
        <v>0</v>
      </c>
      <c r="Q758" s="296">
        <f t="shared" si="94"/>
        <v>0</v>
      </c>
      <c r="R758" s="296">
        <f t="shared" si="94"/>
        <v>0</v>
      </c>
      <c r="S758" s="296">
        <f t="shared" si="94"/>
        <v>0</v>
      </c>
      <c r="T758" s="297">
        <f t="shared" si="94"/>
        <v>0</v>
      </c>
      <c r="U758" s="53"/>
      <c r="V758" s="356"/>
      <c r="W758" s="34"/>
      <c r="X758" s="34"/>
    </row>
    <row r="759" spans="2:24" ht="16.8" thickTop="1" thickBot="1" x14ac:dyDescent="0.35">
      <c r="B759" s="5"/>
      <c r="C759" s="207"/>
      <c r="D759" s="202" t="s">
        <v>176</v>
      </c>
      <c r="E759" s="468" t="s">
        <v>167</v>
      </c>
      <c r="F759" s="470"/>
      <c r="G759" s="170" t="s">
        <v>1</v>
      </c>
      <c r="H759" s="78"/>
      <c r="I759" s="208"/>
      <c r="J759" s="208"/>
      <c r="K759" s="208"/>
      <c r="L759" s="208"/>
      <c r="M759" s="208"/>
      <c r="N759" s="208"/>
      <c r="O759" s="208"/>
      <c r="P759" s="208"/>
      <c r="Q759" s="208"/>
      <c r="R759" s="208"/>
      <c r="S759" s="208"/>
      <c r="T759" s="72">
        <f>SUM(H759:S759)</f>
        <v>0</v>
      </c>
      <c r="U759" s="53"/>
      <c r="V759" s="356"/>
      <c r="W759" s="34"/>
      <c r="X759" s="34"/>
    </row>
    <row r="760" spans="2:24" ht="16.8" thickTop="1" thickBot="1" x14ac:dyDescent="0.35">
      <c r="B760" s="5"/>
      <c r="C760" s="207"/>
      <c r="D760" s="202" t="s">
        <v>177</v>
      </c>
      <c r="E760" s="468" t="s">
        <v>168</v>
      </c>
      <c r="F760" s="470"/>
      <c r="G760" s="170" t="s">
        <v>1</v>
      </c>
      <c r="H760" s="78"/>
      <c r="I760" s="208"/>
      <c r="J760" s="208"/>
      <c r="K760" s="208"/>
      <c r="L760" s="208"/>
      <c r="M760" s="208"/>
      <c r="N760" s="208"/>
      <c r="O760" s="208"/>
      <c r="P760" s="208"/>
      <c r="Q760" s="208"/>
      <c r="R760" s="208"/>
      <c r="S760" s="208"/>
      <c r="T760" s="72">
        <f t="shared" ref="T760:T762" si="95">SUM(H760:S760)</f>
        <v>0</v>
      </c>
      <c r="U760" s="53"/>
      <c r="V760" s="356"/>
      <c r="W760" s="34"/>
      <c r="X760" s="34"/>
    </row>
    <row r="761" spans="2:24" ht="16.8" thickTop="1" thickBot="1" x14ac:dyDescent="0.35">
      <c r="B761" s="5"/>
      <c r="C761" s="207"/>
      <c r="D761" s="202" t="s">
        <v>178</v>
      </c>
      <c r="E761" s="468" t="s">
        <v>169</v>
      </c>
      <c r="F761" s="470"/>
      <c r="G761" s="170" t="s">
        <v>1</v>
      </c>
      <c r="H761" s="78"/>
      <c r="I761" s="208"/>
      <c r="J761" s="208"/>
      <c r="K761" s="208"/>
      <c r="L761" s="208"/>
      <c r="M761" s="208"/>
      <c r="N761" s="208"/>
      <c r="O761" s="208"/>
      <c r="P761" s="208"/>
      <c r="Q761" s="208"/>
      <c r="R761" s="208"/>
      <c r="S761" s="208"/>
      <c r="T761" s="72">
        <f t="shared" si="95"/>
        <v>0</v>
      </c>
      <c r="U761" s="53"/>
      <c r="V761" s="356"/>
      <c r="W761" s="34"/>
      <c r="X761" s="34"/>
    </row>
    <row r="762" spans="2:24" ht="16.8" thickTop="1" thickBot="1" x14ac:dyDescent="0.35">
      <c r="B762" s="5"/>
      <c r="C762" s="207"/>
      <c r="D762" s="202" t="s">
        <v>179</v>
      </c>
      <c r="E762" s="468" t="s">
        <v>198</v>
      </c>
      <c r="F762" s="470"/>
      <c r="G762" s="170" t="s">
        <v>1</v>
      </c>
      <c r="H762" s="78"/>
      <c r="I762" s="208"/>
      <c r="J762" s="208"/>
      <c r="K762" s="208"/>
      <c r="L762" s="208"/>
      <c r="M762" s="208"/>
      <c r="N762" s="208"/>
      <c r="O762" s="208"/>
      <c r="P762" s="208"/>
      <c r="Q762" s="208"/>
      <c r="R762" s="208"/>
      <c r="S762" s="208"/>
      <c r="T762" s="72">
        <f t="shared" si="95"/>
        <v>0</v>
      </c>
      <c r="U762" s="53"/>
      <c r="V762" s="356"/>
      <c r="W762" s="34"/>
      <c r="X762" s="34"/>
    </row>
    <row r="763" spans="2:24" ht="19.2" thickTop="1" thickBot="1" x14ac:dyDescent="0.35">
      <c r="B763" s="5"/>
      <c r="C763" s="454" t="s">
        <v>96</v>
      </c>
      <c r="D763" s="471"/>
      <c r="E763" s="471"/>
      <c r="F763" s="472"/>
      <c r="G763" s="172" t="s">
        <v>97</v>
      </c>
      <c r="H763" s="136">
        <f>$T$763</f>
        <v>0.01</v>
      </c>
      <c r="I763" s="74">
        <f t="shared" ref="I763:S763" si="96">$T$763</f>
        <v>0.01</v>
      </c>
      <c r="J763" s="74">
        <f t="shared" si="96"/>
        <v>0.01</v>
      </c>
      <c r="K763" s="74">
        <f t="shared" si="96"/>
        <v>0.01</v>
      </c>
      <c r="L763" s="74">
        <f t="shared" si="96"/>
        <v>0.01</v>
      </c>
      <c r="M763" s="74">
        <f t="shared" si="96"/>
        <v>0.01</v>
      </c>
      <c r="N763" s="74">
        <f t="shared" si="96"/>
        <v>0.01</v>
      </c>
      <c r="O763" s="74">
        <f t="shared" si="96"/>
        <v>0.01</v>
      </c>
      <c r="P763" s="74">
        <f t="shared" si="96"/>
        <v>0.01</v>
      </c>
      <c r="Q763" s="74">
        <f t="shared" si="96"/>
        <v>0.01</v>
      </c>
      <c r="R763" s="74">
        <f t="shared" si="96"/>
        <v>0.01</v>
      </c>
      <c r="S763" s="74">
        <f t="shared" si="96"/>
        <v>0.01</v>
      </c>
      <c r="T763" s="75">
        <f>'Annual_RPS Form'!$G$24</f>
        <v>0.01</v>
      </c>
      <c r="U763" s="5"/>
    </row>
    <row r="764" spans="2:24" ht="16.8" thickTop="1" thickBot="1" x14ac:dyDescent="0.35">
      <c r="B764" s="5"/>
      <c r="C764" s="455" t="s">
        <v>109</v>
      </c>
      <c r="D764" s="473"/>
      <c r="E764" s="473"/>
      <c r="F764" s="474"/>
      <c r="G764" s="165" t="s">
        <v>1</v>
      </c>
      <c r="H764" s="131">
        <f>ROUNDDOWN(H802,0)</f>
        <v>0</v>
      </c>
      <c r="I764" s="28">
        <f t="shared" ref="I764:T764" si="97">ROUNDDOWN(I802,0)</f>
        <v>0</v>
      </c>
      <c r="J764" s="28">
        <f t="shared" si="97"/>
        <v>0</v>
      </c>
      <c r="K764" s="28">
        <f t="shared" si="97"/>
        <v>0</v>
      </c>
      <c r="L764" s="28">
        <f t="shared" si="97"/>
        <v>0</v>
      </c>
      <c r="M764" s="28">
        <f t="shared" si="97"/>
        <v>0</v>
      </c>
      <c r="N764" s="28">
        <f t="shared" si="97"/>
        <v>0</v>
      </c>
      <c r="O764" s="28">
        <f t="shared" si="97"/>
        <v>0</v>
      </c>
      <c r="P764" s="28">
        <f t="shared" si="97"/>
        <v>0</v>
      </c>
      <c r="Q764" s="28">
        <f t="shared" si="97"/>
        <v>0</v>
      </c>
      <c r="R764" s="28">
        <f t="shared" si="97"/>
        <v>0</v>
      </c>
      <c r="S764" s="28">
        <f t="shared" si="97"/>
        <v>0</v>
      </c>
      <c r="T764" s="64">
        <f t="shared" si="97"/>
        <v>0</v>
      </c>
      <c r="U764" s="53"/>
      <c r="V764" s="314"/>
    </row>
    <row r="765" spans="2:24" ht="16.8" thickTop="1" thickBot="1" x14ac:dyDescent="0.35">
      <c r="B765" s="5"/>
      <c r="C765" s="9"/>
      <c r="D765" s="205"/>
      <c r="E765" s="9"/>
      <c r="F765" s="9"/>
      <c r="G765" s="10"/>
      <c r="H765" s="357"/>
      <c r="I765" s="358"/>
      <c r="J765" s="358"/>
      <c r="K765" s="358"/>
      <c r="L765" s="358"/>
      <c r="M765" s="358"/>
      <c r="N765" s="358"/>
      <c r="O765" s="358"/>
      <c r="P765" s="358"/>
      <c r="Q765" s="358"/>
      <c r="R765" s="358"/>
      <c r="S765" s="358"/>
      <c r="T765" s="11"/>
      <c r="U765" s="5"/>
    </row>
    <row r="766" spans="2:24" ht="32.4" thickTop="1" thickBot="1" x14ac:dyDescent="0.35">
      <c r="B766" s="5"/>
      <c r="C766" s="405" t="s">
        <v>122</v>
      </c>
      <c r="D766" s="467"/>
      <c r="E766" s="467"/>
      <c r="F766" s="467"/>
      <c r="G766" s="406"/>
      <c r="H766" s="70" t="s">
        <v>58</v>
      </c>
      <c r="I766" s="70" t="s">
        <v>59</v>
      </c>
      <c r="J766" s="70" t="s">
        <v>60</v>
      </c>
      <c r="K766" s="70" t="s">
        <v>61</v>
      </c>
      <c r="L766" s="70" t="s">
        <v>62</v>
      </c>
      <c r="M766" s="70" t="s">
        <v>63</v>
      </c>
      <c r="N766" s="70" t="s">
        <v>64</v>
      </c>
      <c r="O766" s="70" t="s">
        <v>65</v>
      </c>
      <c r="P766" s="70" t="s">
        <v>66</v>
      </c>
      <c r="Q766" s="70" t="s">
        <v>67</v>
      </c>
      <c r="R766" s="70" t="s">
        <v>68</v>
      </c>
      <c r="S766" s="70" t="s">
        <v>69</v>
      </c>
      <c r="T766" s="71" t="s">
        <v>83</v>
      </c>
      <c r="U766" s="5"/>
    </row>
    <row r="767" spans="2:24" ht="16.8" thickTop="1" thickBot="1" x14ac:dyDescent="0.35">
      <c r="B767" s="5"/>
      <c r="C767" s="442" t="s">
        <v>100</v>
      </c>
      <c r="D767" s="461"/>
      <c r="E767" s="461"/>
      <c r="F767" s="462"/>
      <c r="G767" s="170" t="s">
        <v>1</v>
      </c>
      <c r="H767" s="131">
        <f>SUM(H768,H769,H770,H771,H772,H773,H774,H775,H776,H777,H778,H779,H780,H781,H782)</f>
        <v>0</v>
      </c>
      <c r="I767" s="131">
        <f t="shared" ref="I767:T767" si="98">SUM(I768,I769,I770,I771,I772,I773,I774,I775,I776,I777,I778,I779,I780,I781,I782)</f>
        <v>0</v>
      </c>
      <c r="J767" s="131">
        <f t="shared" si="98"/>
        <v>0</v>
      </c>
      <c r="K767" s="131">
        <f t="shared" si="98"/>
        <v>0</v>
      </c>
      <c r="L767" s="131">
        <f t="shared" si="98"/>
        <v>0</v>
      </c>
      <c r="M767" s="131">
        <f t="shared" si="98"/>
        <v>0</v>
      </c>
      <c r="N767" s="131">
        <f t="shared" si="98"/>
        <v>0</v>
      </c>
      <c r="O767" s="131">
        <f t="shared" si="98"/>
        <v>0</v>
      </c>
      <c r="P767" s="131">
        <f t="shared" si="98"/>
        <v>0</v>
      </c>
      <c r="Q767" s="131">
        <f t="shared" si="98"/>
        <v>0</v>
      </c>
      <c r="R767" s="131">
        <f t="shared" si="98"/>
        <v>0</v>
      </c>
      <c r="S767" s="131">
        <f t="shared" si="98"/>
        <v>0</v>
      </c>
      <c r="T767" s="299">
        <f t="shared" si="98"/>
        <v>0</v>
      </c>
      <c r="U767" s="5"/>
    </row>
    <row r="768" spans="2:24" ht="16.8" thickTop="1" thickBot="1" x14ac:dyDescent="0.35">
      <c r="B768" s="5"/>
      <c r="C768" s="171" t="s">
        <v>180</v>
      </c>
      <c r="D768" s="475"/>
      <c r="E768" s="476"/>
      <c r="F768" s="477"/>
      <c r="G768" s="170" t="s">
        <v>1</v>
      </c>
      <c r="H768" s="78"/>
      <c r="I768" s="78"/>
      <c r="J768" s="78"/>
      <c r="K768" s="78"/>
      <c r="L768" s="78"/>
      <c r="M768" s="78"/>
      <c r="N768" s="78"/>
      <c r="O768" s="78"/>
      <c r="P768" s="78"/>
      <c r="Q768" s="78"/>
      <c r="R768" s="78"/>
      <c r="S768" s="78"/>
      <c r="T768" s="299">
        <f>SUM(H768:S768)</f>
        <v>0</v>
      </c>
      <c r="U768" s="5"/>
    </row>
    <row r="769" spans="2:21" ht="16.8" thickTop="1" thickBot="1" x14ac:dyDescent="0.35">
      <c r="B769" s="5"/>
      <c r="C769" s="171" t="s">
        <v>181</v>
      </c>
      <c r="D769" s="475"/>
      <c r="E769" s="476"/>
      <c r="F769" s="477"/>
      <c r="G769" s="170" t="s">
        <v>1</v>
      </c>
      <c r="H769" s="78"/>
      <c r="I769" s="78"/>
      <c r="J769" s="78"/>
      <c r="K769" s="78"/>
      <c r="L769" s="78"/>
      <c r="M769" s="78"/>
      <c r="N769" s="78"/>
      <c r="O769" s="78"/>
      <c r="P769" s="78"/>
      <c r="Q769" s="78"/>
      <c r="R769" s="78"/>
      <c r="S769" s="78"/>
      <c r="T769" s="299">
        <f t="shared" ref="T769:T786" si="99">SUM(H769:S769)</f>
        <v>0</v>
      </c>
      <c r="U769" s="5"/>
    </row>
    <row r="770" spans="2:21" ht="16.8" thickTop="1" thickBot="1" x14ac:dyDescent="0.35">
      <c r="B770" s="5"/>
      <c r="C770" s="171" t="s">
        <v>182</v>
      </c>
      <c r="D770" s="475"/>
      <c r="E770" s="476"/>
      <c r="F770" s="477"/>
      <c r="G770" s="170" t="s">
        <v>1</v>
      </c>
      <c r="H770" s="78"/>
      <c r="I770" s="78"/>
      <c r="J770" s="78"/>
      <c r="K770" s="78"/>
      <c r="L770" s="78"/>
      <c r="M770" s="78"/>
      <c r="N770" s="78"/>
      <c r="O770" s="78"/>
      <c r="P770" s="78"/>
      <c r="Q770" s="78"/>
      <c r="R770" s="78"/>
      <c r="S770" s="78"/>
      <c r="T770" s="299">
        <f t="shared" si="99"/>
        <v>0</v>
      </c>
      <c r="U770" s="5"/>
    </row>
    <row r="771" spans="2:21" ht="16.8" thickTop="1" thickBot="1" x14ac:dyDescent="0.35">
      <c r="B771" s="5"/>
      <c r="C771" s="211" t="s">
        <v>110</v>
      </c>
      <c r="D771" s="463"/>
      <c r="E771" s="464"/>
      <c r="F771" s="465"/>
      <c r="G771" s="170" t="s">
        <v>1</v>
      </c>
      <c r="H771" s="78"/>
      <c r="I771" s="78"/>
      <c r="J771" s="78"/>
      <c r="K771" s="78"/>
      <c r="L771" s="78"/>
      <c r="M771" s="78"/>
      <c r="N771" s="78"/>
      <c r="O771" s="78"/>
      <c r="P771" s="78"/>
      <c r="Q771" s="78"/>
      <c r="R771" s="78"/>
      <c r="S771" s="78"/>
      <c r="T771" s="299">
        <f t="shared" si="99"/>
        <v>0</v>
      </c>
      <c r="U771" s="5"/>
    </row>
    <row r="772" spans="2:21" ht="16.8" thickTop="1" thickBot="1" x14ac:dyDescent="0.35">
      <c r="B772" s="5"/>
      <c r="C772" s="211" t="s">
        <v>111</v>
      </c>
      <c r="D772" s="463"/>
      <c r="E772" s="464"/>
      <c r="F772" s="465"/>
      <c r="G772" s="170" t="s">
        <v>1</v>
      </c>
      <c r="H772" s="78"/>
      <c r="I772" s="78"/>
      <c r="J772" s="78"/>
      <c r="K772" s="78"/>
      <c r="L772" s="78"/>
      <c r="M772" s="78"/>
      <c r="N772" s="78"/>
      <c r="O772" s="78"/>
      <c r="P772" s="78"/>
      <c r="Q772" s="78"/>
      <c r="R772" s="78"/>
      <c r="S772" s="78"/>
      <c r="T772" s="299">
        <f t="shared" si="99"/>
        <v>0</v>
      </c>
      <c r="U772" s="5"/>
    </row>
    <row r="773" spans="2:21" ht="16.8" hidden="1" thickTop="1" thickBot="1" x14ac:dyDescent="0.35">
      <c r="B773" s="5"/>
      <c r="C773" s="211" t="s">
        <v>112</v>
      </c>
      <c r="D773" s="463"/>
      <c r="E773" s="464"/>
      <c r="F773" s="465"/>
      <c r="G773" s="170" t="s">
        <v>1</v>
      </c>
      <c r="H773" s="78"/>
      <c r="I773" s="78"/>
      <c r="J773" s="78"/>
      <c r="K773" s="78"/>
      <c r="L773" s="78"/>
      <c r="M773" s="78"/>
      <c r="N773" s="78"/>
      <c r="O773" s="78"/>
      <c r="P773" s="78"/>
      <c r="Q773" s="78"/>
      <c r="R773" s="78"/>
      <c r="S773" s="78"/>
      <c r="T773" s="299">
        <f t="shared" si="99"/>
        <v>0</v>
      </c>
      <c r="U773" s="5"/>
    </row>
    <row r="774" spans="2:21" ht="16.8" hidden="1" thickTop="1" thickBot="1" x14ac:dyDescent="0.35">
      <c r="B774" s="5"/>
      <c r="C774" s="211" t="s">
        <v>113</v>
      </c>
      <c r="D774" s="463"/>
      <c r="E774" s="464"/>
      <c r="F774" s="465"/>
      <c r="G774" s="170" t="s">
        <v>1</v>
      </c>
      <c r="H774" s="78"/>
      <c r="I774" s="78"/>
      <c r="J774" s="78"/>
      <c r="K774" s="78"/>
      <c r="L774" s="78"/>
      <c r="M774" s="78"/>
      <c r="N774" s="78"/>
      <c r="O774" s="78"/>
      <c r="P774" s="78"/>
      <c r="Q774" s="78"/>
      <c r="R774" s="78"/>
      <c r="S774" s="78"/>
      <c r="T774" s="299">
        <f t="shared" si="99"/>
        <v>0</v>
      </c>
      <c r="U774" s="5"/>
    </row>
    <row r="775" spans="2:21" ht="16.8" hidden="1" thickTop="1" thickBot="1" x14ac:dyDescent="0.35">
      <c r="B775" s="5"/>
      <c r="C775" s="211" t="s">
        <v>114</v>
      </c>
      <c r="D775" s="463"/>
      <c r="E775" s="443"/>
      <c r="F775" s="444"/>
      <c r="G775" s="170" t="s">
        <v>1</v>
      </c>
      <c r="H775" s="78"/>
      <c r="I775" s="78"/>
      <c r="J775" s="78"/>
      <c r="K775" s="78"/>
      <c r="L775" s="78"/>
      <c r="M775" s="78"/>
      <c r="N775" s="78"/>
      <c r="O775" s="78"/>
      <c r="P775" s="78"/>
      <c r="Q775" s="78"/>
      <c r="R775" s="78"/>
      <c r="S775" s="78"/>
      <c r="T775" s="299">
        <f t="shared" si="99"/>
        <v>0</v>
      </c>
      <c r="U775" s="5"/>
    </row>
    <row r="776" spans="2:21" ht="16.8" hidden="1" thickTop="1" thickBot="1" x14ac:dyDescent="0.35">
      <c r="B776" s="5"/>
      <c r="C776" s="211" t="s">
        <v>115</v>
      </c>
      <c r="D776" s="463"/>
      <c r="E776" s="443"/>
      <c r="F776" s="444"/>
      <c r="G776" s="170" t="s">
        <v>1</v>
      </c>
      <c r="H776" s="78"/>
      <c r="I776" s="78"/>
      <c r="J776" s="78"/>
      <c r="K776" s="78"/>
      <c r="L776" s="78"/>
      <c r="M776" s="78"/>
      <c r="N776" s="78"/>
      <c r="O776" s="78"/>
      <c r="P776" s="78"/>
      <c r="Q776" s="78"/>
      <c r="R776" s="78"/>
      <c r="S776" s="78"/>
      <c r="T776" s="299">
        <f t="shared" si="99"/>
        <v>0</v>
      </c>
      <c r="U776" s="5"/>
    </row>
    <row r="777" spans="2:21" ht="16.8" hidden="1" thickTop="1" thickBot="1" x14ac:dyDescent="0.35">
      <c r="B777" s="5"/>
      <c r="C777" s="211" t="s">
        <v>116</v>
      </c>
      <c r="D777" s="463"/>
      <c r="E777" s="443"/>
      <c r="F777" s="444"/>
      <c r="G777" s="170" t="s">
        <v>1</v>
      </c>
      <c r="H777" s="78"/>
      <c r="I777" s="78"/>
      <c r="J777" s="78"/>
      <c r="K777" s="78"/>
      <c r="L777" s="78"/>
      <c r="M777" s="78"/>
      <c r="N777" s="78"/>
      <c r="O777" s="78"/>
      <c r="P777" s="78"/>
      <c r="Q777" s="78"/>
      <c r="R777" s="78"/>
      <c r="S777" s="78"/>
      <c r="T777" s="299">
        <f t="shared" si="99"/>
        <v>0</v>
      </c>
      <c r="U777" s="5"/>
    </row>
    <row r="778" spans="2:21" ht="16.8" hidden="1" thickTop="1" thickBot="1" x14ac:dyDescent="0.35">
      <c r="B778" s="5"/>
      <c r="C778" s="211" t="s">
        <v>117</v>
      </c>
      <c r="D778" s="463"/>
      <c r="E778" s="443"/>
      <c r="F778" s="444"/>
      <c r="G778" s="170" t="s">
        <v>1</v>
      </c>
      <c r="H778" s="78"/>
      <c r="I778" s="78"/>
      <c r="J778" s="78"/>
      <c r="K778" s="78"/>
      <c r="L778" s="78"/>
      <c r="M778" s="78"/>
      <c r="N778" s="78"/>
      <c r="O778" s="78"/>
      <c r="P778" s="78"/>
      <c r="Q778" s="78"/>
      <c r="R778" s="78"/>
      <c r="S778" s="78"/>
      <c r="T778" s="299">
        <f t="shared" si="99"/>
        <v>0</v>
      </c>
      <c r="U778" s="5"/>
    </row>
    <row r="779" spans="2:21" ht="16.8" hidden="1" thickTop="1" thickBot="1" x14ac:dyDescent="0.35">
      <c r="B779" s="5"/>
      <c r="C779" s="211" t="s">
        <v>118</v>
      </c>
      <c r="D779" s="463"/>
      <c r="E779" s="443"/>
      <c r="F779" s="444"/>
      <c r="G779" s="170" t="s">
        <v>1</v>
      </c>
      <c r="H779" s="78"/>
      <c r="I779" s="78"/>
      <c r="J779" s="78"/>
      <c r="K779" s="78"/>
      <c r="L779" s="78"/>
      <c r="M779" s="78"/>
      <c r="N779" s="78"/>
      <c r="O779" s="78"/>
      <c r="P779" s="78"/>
      <c r="Q779" s="78"/>
      <c r="R779" s="78"/>
      <c r="S779" s="78"/>
      <c r="T779" s="299">
        <f t="shared" si="99"/>
        <v>0</v>
      </c>
      <c r="U779" s="5"/>
    </row>
    <row r="780" spans="2:21" ht="16.8" hidden="1" thickTop="1" thickBot="1" x14ac:dyDescent="0.35">
      <c r="B780" s="5"/>
      <c r="C780" s="211" t="s">
        <v>119</v>
      </c>
      <c r="D780" s="463"/>
      <c r="E780" s="443"/>
      <c r="F780" s="444"/>
      <c r="G780" s="170" t="s">
        <v>1</v>
      </c>
      <c r="H780" s="78"/>
      <c r="I780" s="78"/>
      <c r="J780" s="78"/>
      <c r="K780" s="78"/>
      <c r="L780" s="78"/>
      <c r="M780" s="78"/>
      <c r="N780" s="78"/>
      <c r="O780" s="78"/>
      <c r="P780" s="78"/>
      <c r="Q780" s="78"/>
      <c r="R780" s="78"/>
      <c r="S780" s="78"/>
      <c r="T780" s="299">
        <f t="shared" si="99"/>
        <v>0</v>
      </c>
      <c r="U780" s="5"/>
    </row>
    <row r="781" spans="2:21" ht="16.8" hidden="1" thickTop="1" thickBot="1" x14ac:dyDescent="0.35">
      <c r="B781" s="5"/>
      <c r="C781" s="211" t="s">
        <v>120</v>
      </c>
      <c r="D781" s="463"/>
      <c r="E781" s="443"/>
      <c r="F781" s="444"/>
      <c r="G781" s="170" t="s">
        <v>1</v>
      </c>
      <c r="H781" s="78"/>
      <c r="I781" s="78"/>
      <c r="J781" s="78"/>
      <c r="K781" s="78"/>
      <c r="L781" s="78"/>
      <c r="M781" s="78"/>
      <c r="N781" s="78"/>
      <c r="O781" s="78"/>
      <c r="P781" s="78"/>
      <c r="Q781" s="78"/>
      <c r="R781" s="78"/>
      <c r="S781" s="78"/>
      <c r="T781" s="299">
        <f t="shared" si="99"/>
        <v>0</v>
      </c>
      <c r="U781" s="5"/>
    </row>
    <row r="782" spans="2:21" ht="16.8" hidden="1" thickTop="1" thickBot="1" x14ac:dyDescent="0.35">
      <c r="B782" s="5"/>
      <c r="C782" s="211" t="s">
        <v>121</v>
      </c>
      <c r="D782" s="463"/>
      <c r="E782" s="443"/>
      <c r="F782" s="444"/>
      <c r="G782" s="170" t="s">
        <v>1</v>
      </c>
      <c r="H782" s="78"/>
      <c r="I782" s="78"/>
      <c r="J782" s="78"/>
      <c r="K782" s="78"/>
      <c r="L782" s="78"/>
      <c r="M782" s="78"/>
      <c r="N782" s="78"/>
      <c r="O782" s="78"/>
      <c r="P782" s="78"/>
      <c r="Q782" s="78"/>
      <c r="R782" s="78"/>
      <c r="S782" s="78"/>
      <c r="T782" s="299">
        <f t="shared" si="99"/>
        <v>0</v>
      </c>
      <c r="U782" s="5"/>
    </row>
    <row r="783" spans="2:21" ht="16.8" thickTop="1" thickBot="1" x14ac:dyDescent="0.35">
      <c r="B783" s="5"/>
      <c r="C783" s="442" t="s">
        <v>101</v>
      </c>
      <c r="D783" s="461"/>
      <c r="E783" s="461"/>
      <c r="F783" s="462"/>
      <c r="G783" s="170" t="s">
        <v>1</v>
      </c>
      <c r="H783" s="78"/>
      <c r="I783" s="78"/>
      <c r="J783" s="78"/>
      <c r="K783" s="78"/>
      <c r="L783" s="78"/>
      <c r="M783" s="78"/>
      <c r="N783" s="78"/>
      <c r="O783" s="78"/>
      <c r="P783" s="78"/>
      <c r="Q783" s="78"/>
      <c r="R783" s="78"/>
      <c r="S783" s="78"/>
      <c r="T783" s="299">
        <f t="shared" si="99"/>
        <v>0</v>
      </c>
      <c r="U783" s="5"/>
    </row>
    <row r="784" spans="2:21" ht="16.8" thickTop="1" thickBot="1" x14ac:dyDescent="0.35">
      <c r="B784" s="5"/>
      <c r="C784" s="442" t="s">
        <v>93</v>
      </c>
      <c r="D784" s="443"/>
      <c r="E784" s="443"/>
      <c r="F784" s="444"/>
      <c r="G784" s="170" t="s">
        <v>1</v>
      </c>
      <c r="H784" s="78"/>
      <c r="I784" s="78"/>
      <c r="J784" s="78"/>
      <c r="K784" s="78"/>
      <c r="L784" s="78"/>
      <c r="M784" s="78"/>
      <c r="N784" s="78"/>
      <c r="O784" s="78"/>
      <c r="P784" s="78"/>
      <c r="Q784" s="78"/>
      <c r="R784" s="78"/>
      <c r="S784" s="78"/>
      <c r="T784" s="299">
        <f t="shared" si="99"/>
        <v>0</v>
      </c>
      <c r="U784" s="5"/>
    </row>
    <row r="785" spans="2:22" ht="16.8" thickTop="1" thickBot="1" x14ac:dyDescent="0.35">
      <c r="B785" s="5"/>
      <c r="C785" s="442" t="s">
        <v>128</v>
      </c>
      <c r="D785" s="443"/>
      <c r="E785" s="443"/>
      <c r="F785" s="444"/>
      <c r="G785" s="170" t="s">
        <v>1</v>
      </c>
      <c r="H785" s="78"/>
      <c r="I785" s="78"/>
      <c r="J785" s="78"/>
      <c r="K785" s="78"/>
      <c r="L785" s="78"/>
      <c r="M785" s="78"/>
      <c r="N785" s="78"/>
      <c r="O785" s="78"/>
      <c r="P785" s="78"/>
      <c r="Q785" s="78"/>
      <c r="R785" s="78"/>
      <c r="S785" s="78"/>
      <c r="T785" s="299">
        <f t="shared" si="99"/>
        <v>0</v>
      </c>
      <c r="U785" s="5"/>
    </row>
    <row r="786" spans="2:22" ht="16.8" thickTop="1" thickBot="1" x14ac:dyDescent="0.35">
      <c r="B786" s="5"/>
      <c r="C786" s="442" t="s">
        <v>102</v>
      </c>
      <c r="D786" s="443"/>
      <c r="E786" s="443"/>
      <c r="F786" s="444"/>
      <c r="G786" s="161" t="s">
        <v>2</v>
      </c>
      <c r="H786" s="78"/>
      <c r="I786" s="78"/>
      <c r="J786" s="78"/>
      <c r="K786" s="78"/>
      <c r="L786" s="78"/>
      <c r="M786" s="78"/>
      <c r="N786" s="78"/>
      <c r="O786" s="78"/>
      <c r="P786" s="78"/>
      <c r="Q786" s="78"/>
      <c r="R786" s="78"/>
      <c r="S786" s="78"/>
      <c r="T786" s="299">
        <f t="shared" si="99"/>
        <v>0</v>
      </c>
      <c r="U786" s="5"/>
    </row>
    <row r="787" spans="2:22" ht="16.8" thickTop="1" thickBot="1" x14ac:dyDescent="0.35">
      <c r="B787" s="5"/>
      <c r="C787" s="442" t="s">
        <v>72</v>
      </c>
      <c r="D787" s="443"/>
      <c r="E787" s="443"/>
      <c r="F787" s="444"/>
      <c r="G787" s="168" t="s">
        <v>2</v>
      </c>
      <c r="H787" s="131">
        <f>ROUNDDOWN((H812+S541),0)</f>
        <v>0</v>
      </c>
      <c r="I787" s="28">
        <f>ROUNDDOWN((I812+H813),0)</f>
        <v>0</v>
      </c>
      <c r="J787" s="28">
        <f t="shared" ref="J787:S787" si="100">ROUNDDOWN((J812+I813),0)</f>
        <v>0</v>
      </c>
      <c r="K787" s="28">
        <f t="shared" si="100"/>
        <v>0</v>
      </c>
      <c r="L787" s="28">
        <f t="shared" si="100"/>
        <v>0</v>
      </c>
      <c r="M787" s="28">
        <f t="shared" si="100"/>
        <v>0</v>
      </c>
      <c r="N787" s="28">
        <f t="shared" si="100"/>
        <v>0</v>
      </c>
      <c r="O787" s="28">
        <f t="shared" si="100"/>
        <v>0</v>
      </c>
      <c r="P787" s="28">
        <f t="shared" si="100"/>
        <v>0</v>
      </c>
      <c r="Q787" s="28">
        <f t="shared" si="100"/>
        <v>0</v>
      </c>
      <c r="R787" s="28">
        <f t="shared" si="100"/>
        <v>0</v>
      </c>
      <c r="S787" s="28">
        <f t="shared" si="100"/>
        <v>0</v>
      </c>
      <c r="T787" s="64">
        <f>ROUNDDOWN((T812+T541),0)</f>
        <v>0</v>
      </c>
      <c r="U787" s="5"/>
      <c r="V787" s="314"/>
    </row>
    <row r="788" spans="2:22" ht="16.8" thickTop="1" thickBot="1" x14ac:dyDescent="0.35">
      <c r="B788" s="5"/>
      <c r="C788" s="466" t="s">
        <v>73</v>
      </c>
      <c r="D788" s="456"/>
      <c r="E788" s="456"/>
      <c r="F788" s="457"/>
      <c r="G788" s="168" t="s">
        <v>2</v>
      </c>
      <c r="H788" s="131">
        <f>ROUNDDOWN((H814+S543),0)</f>
        <v>0</v>
      </c>
      <c r="I788" s="28">
        <f>ROUNDDOWN((I814+H815),0)</f>
        <v>0</v>
      </c>
      <c r="J788" s="28">
        <f t="shared" ref="J788:S788" si="101">ROUNDDOWN((J814+I815),0)</f>
        <v>0</v>
      </c>
      <c r="K788" s="28">
        <f t="shared" si="101"/>
        <v>0</v>
      </c>
      <c r="L788" s="28">
        <f t="shared" si="101"/>
        <v>0</v>
      </c>
      <c r="M788" s="28">
        <f t="shared" si="101"/>
        <v>0</v>
      </c>
      <c r="N788" s="28">
        <f t="shared" si="101"/>
        <v>0</v>
      </c>
      <c r="O788" s="28">
        <f t="shared" si="101"/>
        <v>0</v>
      </c>
      <c r="P788" s="28">
        <f t="shared" si="101"/>
        <v>0</v>
      </c>
      <c r="Q788" s="28">
        <f t="shared" si="101"/>
        <v>0</v>
      </c>
      <c r="R788" s="28">
        <f t="shared" si="101"/>
        <v>0</v>
      </c>
      <c r="S788" s="28">
        <f t="shared" si="101"/>
        <v>0</v>
      </c>
      <c r="T788" s="154">
        <f>ROUNDDOWN((T814+T543),0)</f>
        <v>0</v>
      </c>
      <c r="U788" s="5"/>
      <c r="V788" s="314"/>
    </row>
    <row r="789" spans="2:22" ht="16.8" thickTop="1" thickBot="1" x14ac:dyDescent="0.35">
      <c r="B789" s="5"/>
      <c r="C789" s="9"/>
      <c r="D789" s="205"/>
      <c r="E789" s="9"/>
      <c r="F789" s="9"/>
      <c r="G789" s="10"/>
      <c r="H789" s="132"/>
      <c r="I789" s="11"/>
      <c r="J789" s="11"/>
      <c r="K789" s="11"/>
      <c r="L789" s="11"/>
      <c r="M789" s="11"/>
      <c r="N789" s="11"/>
      <c r="O789" s="11"/>
      <c r="P789" s="11"/>
      <c r="Q789" s="11"/>
      <c r="R789" s="11"/>
      <c r="S789" s="11"/>
      <c r="T789" s="5"/>
      <c r="U789" s="5"/>
    </row>
    <row r="790" spans="2:22" ht="32.4" thickTop="1" thickBot="1" x14ac:dyDescent="0.35">
      <c r="B790" s="5"/>
      <c r="C790" s="405" t="s">
        <v>95</v>
      </c>
      <c r="D790" s="467"/>
      <c r="E790" s="467"/>
      <c r="F790" s="467"/>
      <c r="G790" s="406"/>
      <c r="H790" s="70" t="s">
        <v>58</v>
      </c>
      <c r="I790" s="70" t="s">
        <v>59</v>
      </c>
      <c r="J790" s="70" t="s">
        <v>60</v>
      </c>
      <c r="K790" s="70" t="s">
        <v>61</v>
      </c>
      <c r="L790" s="70" t="s">
        <v>62</v>
      </c>
      <c r="M790" s="70" t="s">
        <v>63</v>
      </c>
      <c r="N790" s="70" t="s">
        <v>64</v>
      </c>
      <c r="O790" s="70" t="s">
        <v>65</v>
      </c>
      <c r="P790" s="70" t="s">
        <v>66</v>
      </c>
      <c r="Q790" s="70" t="s">
        <v>67</v>
      </c>
      <c r="R790" s="70" t="s">
        <v>68</v>
      </c>
      <c r="S790" s="70" t="s">
        <v>69</v>
      </c>
      <c r="T790" s="71" t="s">
        <v>83</v>
      </c>
      <c r="U790" s="5"/>
    </row>
    <row r="791" spans="2:22" ht="16.8" thickTop="1" thickBot="1" x14ac:dyDescent="0.35">
      <c r="B791" s="5"/>
      <c r="C791" s="442" t="s">
        <v>70</v>
      </c>
      <c r="D791" s="461"/>
      <c r="E791" s="461"/>
      <c r="F791" s="462"/>
      <c r="G791" s="161" t="s">
        <v>2</v>
      </c>
      <c r="H791" s="76">
        <f t="shared" ref="H791:S791" si="102">H788-H786</f>
        <v>0</v>
      </c>
      <c r="I791" s="33">
        <f t="shared" si="102"/>
        <v>0</v>
      </c>
      <c r="J791" s="33">
        <f t="shared" si="102"/>
        <v>0</v>
      </c>
      <c r="K791" s="33">
        <f t="shared" si="102"/>
        <v>0</v>
      </c>
      <c r="L791" s="33">
        <f t="shared" si="102"/>
        <v>0</v>
      </c>
      <c r="M791" s="33">
        <f t="shared" si="102"/>
        <v>0</v>
      </c>
      <c r="N791" s="33">
        <f t="shared" si="102"/>
        <v>0</v>
      </c>
      <c r="O791" s="33">
        <f t="shared" si="102"/>
        <v>0</v>
      </c>
      <c r="P791" s="33">
        <f t="shared" si="102"/>
        <v>0</v>
      </c>
      <c r="Q791" s="33">
        <f t="shared" si="102"/>
        <v>0</v>
      </c>
      <c r="R791" s="33">
        <f t="shared" si="102"/>
        <v>0</v>
      </c>
      <c r="S791" s="33">
        <f t="shared" si="102"/>
        <v>0</v>
      </c>
      <c r="T791" s="66">
        <f>T788-T786</f>
        <v>0</v>
      </c>
      <c r="U791" s="122"/>
    </row>
    <row r="792" spans="2:22" ht="16.8" thickTop="1" thickBot="1" x14ac:dyDescent="0.35">
      <c r="B792" s="5"/>
      <c r="C792" s="442" t="s">
        <v>71</v>
      </c>
      <c r="D792" s="443"/>
      <c r="E792" s="443"/>
      <c r="F792" s="444"/>
      <c r="G792" s="161" t="s">
        <v>2</v>
      </c>
      <c r="H792" s="76">
        <f t="shared" ref="H792:T792" si="103">H786</f>
        <v>0</v>
      </c>
      <c r="I792" s="33">
        <f t="shared" si="103"/>
        <v>0</v>
      </c>
      <c r="J792" s="33">
        <f t="shared" si="103"/>
        <v>0</v>
      </c>
      <c r="K792" s="33">
        <f t="shared" si="103"/>
        <v>0</v>
      </c>
      <c r="L792" s="33">
        <f t="shared" si="103"/>
        <v>0</v>
      </c>
      <c r="M792" s="33">
        <f t="shared" si="103"/>
        <v>0</v>
      </c>
      <c r="N792" s="33">
        <f t="shared" si="103"/>
        <v>0</v>
      </c>
      <c r="O792" s="33">
        <f t="shared" si="103"/>
        <v>0</v>
      </c>
      <c r="P792" s="33">
        <f t="shared" si="103"/>
        <v>0</v>
      </c>
      <c r="Q792" s="33">
        <f t="shared" si="103"/>
        <v>0</v>
      </c>
      <c r="R792" s="33">
        <f t="shared" si="103"/>
        <v>0</v>
      </c>
      <c r="S792" s="33">
        <f t="shared" si="103"/>
        <v>0</v>
      </c>
      <c r="T792" s="66">
        <f t="shared" si="103"/>
        <v>0</v>
      </c>
      <c r="U792" s="122"/>
    </row>
    <row r="793" spans="2:22" ht="16.8" thickTop="1" thickBot="1" x14ac:dyDescent="0.35">
      <c r="B793" s="5"/>
      <c r="C793" s="442" t="s">
        <v>131</v>
      </c>
      <c r="D793" s="443"/>
      <c r="E793" s="443"/>
      <c r="F793" s="444"/>
      <c r="G793" s="168" t="s">
        <v>2</v>
      </c>
      <c r="H793" s="134"/>
      <c r="I793" s="67"/>
      <c r="J793" s="67"/>
      <c r="K793" s="67"/>
      <c r="L793" s="67"/>
      <c r="M793" s="67"/>
      <c r="N793" s="67"/>
      <c r="O793" s="67"/>
      <c r="P793" s="67"/>
      <c r="Q793" s="67"/>
      <c r="R793" s="67"/>
      <c r="S793" s="67"/>
      <c r="T793" s="64">
        <f>SUM(H793:S793)</f>
        <v>0</v>
      </c>
      <c r="U793" s="122"/>
    </row>
    <row r="794" spans="2:22" ht="16.8" thickTop="1" thickBot="1" x14ac:dyDescent="0.35">
      <c r="B794" s="5"/>
      <c r="C794" s="442" t="s">
        <v>103</v>
      </c>
      <c r="D794" s="443"/>
      <c r="E794" s="443"/>
      <c r="F794" s="444"/>
      <c r="G794" s="161" t="s">
        <v>2</v>
      </c>
      <c r="H794" s="135">
        <f>H764</f>
        <v>0</v>
      </c>
      <c r="I794" s="54">
        <f t="shared" ref="I794:T794" si="104">I764</f>
        <v>0</v>
      </c>
      <c r="J794" s="54">
        <f t="shared" si="104"/>
        <v>0</v>
      </c>
      <c r="K794" s="54">
        <f t="shared" si="104"/>
        <v>0</v>
      </c>
      <c r="L794" s="54">
        <f t="shared" si="104"/>
        <v>0</v>
      </c>
      <c r="M794" s="54">
        <f t="shared" si="104"/>
        <v>0</v>
      </c>
      <c r="N794" s="54">
        <f t="shared" si="104"/>
        <v>0</v>
      </c>
      <c r="O794" s="54">
        <f t="shared" si="104"/>
        <v>0</v>
      </c>
      <c r="P794" s="54">
        <f t="shared" si="104"/>
        <v>0</v>
      </c>
      <c r="Q794" s="54">
        <f t="shared" si="104"/>
        <v>0</v>
      </c>
      <c r="R794" s="54">
        <f t="shared" si="104"/>
        <v>0</v>
      </c>
      <c r="S794" s="54">
        <f t="shared" si="104"/>
        <v>0</v>
      </c>
      <c r="T794" s="66">
        <f t="shared" si="104"/>
        <v>0</v>
      </c>
      <c r="U794" s="122"/>
    </row>
    <row r="795" spans="2:22" ht="16.8" thickTop="1" thickBot="1" x14ac:dyDescent="0.35">
      <c r="B795" s="5"/>
      <c r="C795" s="442" t="s">
        <v>104</v>
      </c>
      <c r="D795" s="443"/>
      <c r="E795" s="443"/>
      <c r="F795" s="444"/>
      <c r="G795" s="161" t="s">
        <v>2</v>
      </c>
      <c r="H795" s="76">
        <f>H794</f>
        <v>0</v>
      </c>
      <c r="I795" s="33">
        <f t="shared" ref="I795:T795" si="105">I794</f>
        <v>0</v>
      </c>
      <c r="J795" s="33">
        <f t="shared" si="105"/>
        <v>0</v>
      </c>
      <c r="K795" s="33">
        <f t="shared" si="105"/>
        <v>0</v>
      </c>
      <c r="L795" s="33">
        <f t="shared" si="105"/>
        <v>0</v>
      </c>
      <c r="M795" s="33">
        <f t="shared" si="105"/>
        <v>0</v>
      </c>
      <c r="N795" s="33">
        <f t="shared" si="105"/>
        <v>0</v>
      </c>
      <c r="O795" s="33">
        <f t="shared" si="105"/>
        <v>0</v>
      </c>
      <c r="P795" s="33">
        <f t="shared" si="105"/>
        <v>0</v>
      </c>
      <c r="Q795" s="33">
        <f t="shared" si="105"/>
        <v>0</v>
      </c>
      <c r="R795" s="33">
        <f t="shared" si="105"/>
        <v>0</v>
      </c>
      <c r="S795" s="33">
        <f t="shared" si="105"/>
        <v>0</v>
      </c>
      <c r="T795" s="66">
        <f t="shared" si="105"/>
        <v>0</v>
      </c>
      <c r="U795" s="122"/>
      <c r="V795" s="314"/>
    </row>
    <row r="796" spans="2:22" ht="16.8" thickTop="1" thickBot="1" x14ac:dyDescent="0.35">
      <c r="B796" s="5"/>
      <c r="C796" s="442" t="s">
        <v>105</v>
      </c>
      <c r="D796" s="443"/>
      <c r="E796" s="443"/>
      <c r="F796" s="444"/>
      <c r="G796" s="161" t="s">
        <v>2</v>
      </c>
      <c r="H796" s="76">
        <v>0</v>
      </c>
      <c r="I796" s="33">
        <v>0</v>
      </c>
      <c r="J796" s="33">
        <v>0</v>
      </c>
      <c r="K796" s="33">
        <v>0</v>
      </c>
      <c r="L796" s="33">
        <v>0</v>
      </c>
      <c r="M796" s="33">
        <v>0</v>
      </c>
      <c r="N796" s="33">
        <v>0</v>
      </c>
      <c r="O796" s="33">
        <v>0</v>
      </c>
      <c r="P796" s="33">
        <v>0</v>
      </c>
      <c r="Q796" s="33">
        <v>0</v>
      </c>
      <c r="R796" s="33">
        <v>0</v>
      </c>
      <c r="S796" s="33">
        <v>0</v>
      </c>
      <c r="T796" s="66">
        <f>SUM(H796:S796)</f>
        <v>0</v>
      </c>
      <c r="U796" s="122"/>
    </row>
    <row r="797" spans="2:22" ht="16.8" thickTop="1" thickBot="1" x14ac:dyDescent="0.35">
      <c r="B797" s="5"/>
      <c r="C797" s="442" t="s">
        <v>106</v>
      </c>
      <c r="D797" s="443"/>
      <c r="E797" s="443"/>
      <c r="F797" s="444"/>
      <c r="G797" s="161" t="s">
        <v>2</v>
      </c>
      <c r="H797" s="76">
        <f>T797</f>
        <v>0</v>
      </c>
      <c r="I797" s="33">
        <f>H798</f>
        <v>0</v>
      </c>
      <c r="J797" s="33">
        <f t="shared" ref="J797:S797" si="106">I798</f>
        <v>0</v>
      </c>
      <c r="K797" s="33">
        <f t="shared" si="106"/>
        <v>0</v>
      </c>
      <c r="L797" s="33">
        <f t="shared" si="106"/>
        <v>0</v>
      </c>
      <c r="M797" s="33">
        <f t="shared" si="106"/>
        <v>0</v>
      </c>
      <c r="N797" s="33">
        <f t="shared" si="106"/>
        <v>0</v>
      </c>
      <c r="O797" s="33">
        <f t="shared" si="106"/>
        <v>0</v>
      </c>
      <c r="P797" s="33">
        <f t="shared" si="106"/>
        <v>0</v>
      </c>
      <c r="Q797" s="33">
        <f t="shared" si="106"/>
        <v>0</v>
      </c>
      <c r="R797" s="33">
        <f t="shared" si="106"/>
        <v>0</v>
      </c>
      <c r="S797" s="33">
        <f t="shared" si="106"/>
        <v>0</v>
      </c>
      <c r="T797" s="66">
        <f>T526</f>
        <v>0</v>
      </c>
      <c r="U797" s="122"/>
      <c r="V797" s="314"/>
    </row>
    <row r="798" spans="2:22" ht="16.8" thickTop="1" thickBot="1" x14ac:dyDescent="0.35">
      <c r="B798" s="5"/>
      <c r="C798" s="454" t="s">
        <v>107</v>
      </c>
      <c r="D798" s="443"/>
      <c r="E798" s="443"/>
      <c r="F798" s="444"/>
      <c r="G798" s="161" t="s">
        <v>2</v>
      </c>
      <c r="H798" s="76">
        <f>H797+H791+H792-H793-H795</f>
        <v>0</v>
      </c>
      <c r="I798" s="33">
        <f t="shared" ref="I798:S798" si="107">I797+I791+I792-I793-I795</f>
        <v>0</v>
      </c>
      <c r="J798" s="33">
        <f t="shared" si="107"/>
        <v>0</v>
      </c>
      <c r="K798" s="33">
        <f t="shared" si="107"/>
        <v>0</v>
      </c>
      <c r="L798" s="33">
        <f t="shared" si="107"/>
        <v>0</v>
      </c>
      <c r="M798" s="33">
        <f t="shared" si="107"/>
        <v>0</v>
      </c>
      <c r="N798" s="33">
        <f t="shared" si="107"/>
        <v>0</v>
      </c>
      <c r="O798" s="33">
        <f t="shared" si="107"/>
        <v>0</v>
      </c>
      <c r="P798" s="33">
        <f t="shared" si="107"/>
        <v>0</v>
      </c>
      <c r="Q798" s="33">
        <f t="shared" si="107"/>
        <v>0</v>
      </c>
      <c r="R798" s="33">
        <f t="shared" si="107"/>
        <v>0</v>
      </c>
      <c r="S798" s="33">
        <f t="shared" si="107"/>
        <v>0</v>
      </c>
      <c r="T798" s="311">
        <f>T797+T791+T792-T793-T795</f>
        <v>0</v>
      </c>
      <c r="U798" s="122"/>
      <c r="V798" s="314"/>
    </row>
    <row r="799" spans="2:22" ht="17.25" customHeight="1" thickTop="1" thickBot="1" x14ac:dyDescent="0.35">
      <c r="B799" s="5"/>
      <c r="C799" s="455" t="s">
        <v>108</v>
      </c>
      <c r="D799" s="456"/>
      <c r="E799" s="456"/>
      <c r="F799" s="457"/>
      <c r="G799" s="168" t="s">
        <v>2</v>
      </c>
      <c r="H799" s="131">
        <f t="shared" ref="H799:T799" si="108">IF(H764&gt;(H788+H797),H764-H788-H797,0)</f>
        <v>0</v>
      </c>
      <c r="I799" s="28">
        <f t="shared" si="108"/>
        <v>0</v>
      </c>
      <c r="J799" s="28">
        <f t="shared" si="108"/>
        <v>0</v>
      </c>
      <c r="K799" s="28">
        <f t="shared" si="108"/>
        <v>0</v>
      </c>
      <c r="L799" s="28">
        <f t="shared" si="108"/>
        <v>0</v>
      </c>
      <c r="M799" s="28">
        <f t="shared" si="108"/>
        <v>0</v>
      </c>
      <c r="N799" s="28">
        <f t="shared" si="108"/>
        <v>0</v>
      </c>
      <c r="O799" s="28">
        <f t="shared" si="108"/>
        <v>0</v>
      </c>
      <c r="P799" s="28">
        <f t="shared" si="108"/>
        <v>0</v>
      </c>
      <c r="Q799" s="28">
        <f t="shared" si="108"/>
        <v>0</v>
      </c>
      <c r="R799" s="28">
        <f t="shared" si="108"/>
        <v>0</v>
      </c>
      <c r="S799" s="28">
        <f t="shared" si="108"/>
        <v>0</v>
      </c>
      <c r="T799" s="64">
        <f t="shared" si="108"/>
        <v>0</v>
      </c>
      <c r="U799" s="122"/>
    </row>
    <row r="800" spans="2:22" ht="15" thickTop="1" x14ac:dyDescent="0.3">
      <c r="B800" s="5"/>
      <c r="C800" s="5"/>
      <c r="D800" s="4"/>
      <c r="E800" s="5"/>
      <c r="F800" s="5"/>
      <c r="G800" s="4"/>
      <c r="H800" s="29"/>
      <c r="I800" s="4"/>
      <c r="J800" s="4"/>
      <c r="K800" s="4"/>
      <c r="L800" s="4"/>
      <c r="M800" s="4"/>
      <c r="N800" s="4"/>
      <c r="O800" s="4"/>
      <c r="P800" s="4"/>
      <c r="Q800" s="4"/>
      <c r="R800" s="4"/>
      <c r="S800" s="4"/>
      <c r="T800" s="4"/>
      <c r="U800" s="5"/>
    </row>
    <row r="801" spans="2:22" ht="32.4" hidden="1" thickTop="1" thickBot="1" x14ac:dyDescent="0.35">
      <c r="B801" s="5"/>
      <c r="C801" s="458" t="s">
        <v>137</v>
      </c>
      <c r="D801" s="459"/>
      <c r="E801" s="459"/>
      <c r="F801" s="459"/>
      <c r="G801" s="460"/>
      <c r="H801" s="70" t="s">
        <v>58</v>
      </c>
      <c r="I801" s="70" t="s">
        <v>59</v>
      </c>
      <c r="J801" s="70" t="s">
        <v>60</v>
      </c>
      <c r="K801" s="70" t="s">
        <v>61</v>
      </c>
      <c r="L801" s="70" t="s">
        <v>62</v>
      </c>
      <c r="M801" s="70" t="s">
        <v>63</v>
      </c>
      <c r="N801" s="70" t="s">
        <v>64</v>
      </c>
      <c r="O801" s="70" t="s">
        <v>65</v>
      </c>
      <c r="P801" s="70" t="s">
        <v>66</v>
      </c>
      <c r="Q801" s="70" t="s">
        <v>67</v>
      </c>
      <c r="R801" s="70" t="s">
        <v>68</v>
      </c>
      <c r="S801" s="70" t="s">
        <v>69</v>
      </c>
      <c r="T801" s="71" t="s">
        <v>134</v>
      </c>
      <c r="U801" s="5"/>
    </row>
    <row r="802" spans="2:22" ht="16.8" hidden="1" thickTop="1" thickBot="1" x14ac:dyDescent="0.35">
      <c r="B802" s="5"/>
      <c r="C802" s="448" t="s">
        <v>133</v>
      </c>
      <c r="D802" s="449"/>
      <c r="E802" s="449"/>
      <c r="F802" s="450"/>
      <c r="G802" s="168" t="s">
        <v>2</v>
      </c>
      <c r="H802" s="133">
        <f t="shared" ref="H802:T802" si="109">(H13+H242+H243+H244)*($G$10+H763)</f>
        <v>0</v>
      </c>
      <c r="I802" s="116">
        <f t="shared" si="109"/>
        <v>0</v>
      </c>
      <c r="J802" s="116">
        <f t="shared" si="109"/>
        <v>0</v>
      </c>
      <c r="K802" s="116">
        <f t="shared" si="109"/>
        <v>0</v>
      </c>
      <c r="L802" s="116">
        <f t="shared" si="109"/>
        <v>0</v>
      </c>
      <c r="M802" s="116">
        <f t="shared" si="109"/>
        <v>0</v>
      </c>
      <c r="N802" s="116">
        <f t="shared" si="109"/>
        <v>0</v>
      </c>
      <c r="O802" s="116">
        <f t="shared" si="109"/>
        <v>0</v>
      </c>
      <c r="P802" s="116">
        <f t="shared" si="109"/>
        <v>0</v>
      </c>
      <c r="Q802" s="116">
        <f t="shared" si="109"/>
        <v>0</v>
      </c>
      <c r="R802" s="116">
        <f t="shared" si="109"/>
        <v>0</v>
      </c>
      <c r="S802" s="116">
        <f t="shared" si="109"/>
        <v>0</v>
      </c>
      <c r="T802" s="119">
        <f t="shared" si="109"/>
        <v>0</v>
      </c>
      <c r="U802" s="5"/>
    </row>
    <row r="803" spans="2:22" ht="16.8" hidden="1" thickTop="1" thickBot="1" x14ac:dyDescent="0.35">
      <c r="B803" s="5"/>
      <c r="C803" s="445" t="s">
        <v>476</v>
      </c>
      <c r="D803" s="446"/>
      <c r="E803" s="446"/>
      <c r="F803" s="447"/>
      <c r="G803" s="168" t="s">
        <v>2</v>
      </c>
      <c r="H803" s="345">
        <v>0</v>
      </c>
      <c r="I803" s="346">
        <v>0</v>
      </c>
      <c r="J803" s="346">
        <v>0</v>
      </c>
      <c r="K803" s="346">
        <v>0</v>
      </c>
      <c r="L803" s="346">
        <v>0</v>
      </c>
      <c r="M803" s="346">
        <v>0</v>
      </c>
      <c r="N803" s="346">
        <v>0</v>
      </c>
      <c r="O803" s="346">
        <v>0</v>
      </c>
      <c r="P803" s="346">
        <v>0</v>
      </c>
      <c r="Q803" s="346">
        <v>0</v>
      </c>
      <c r="R803" s="346">
        <v>0</v>
      </c>
      <c r="S803" s="346">
        <v>0</v>
      </c>
      <c r="T803" s="347">
        <v>0</v>
      </c>
      <c r="U803" s="5"/>
    </row>
    <row r="804" spans="2:22" ht="16.8" hidden="1" thickTop="1" thickBot="1" x14ac:dyDescent="0.35">
      <c r="B804" s="5"/>
      <c r="C804" s="448" t="s">
        <v>100</v>
      </c>
      <c r="D804" s="449"/>
      <c r="E804" s="449"/>
      <c r="F804" s="450"/>
      <c r="G804" s="168" t="s">
        <v>2</v>
      </c>
      <c r="H804" s="133">
        <f>ROUNDDOWN((H767+S533),0)</f>
        <v>0</v>
      </c>
      <c r="I804" s="116">
        <f>ROUNDDOWN((I767+H805),0)</f>
        <v>0</v>
      </c>
      <c r="J804" s="116">
        <f t="shared" ref="J804:S804" si="110">ROUNDDOWN((J767+I805),0)</f>
        <v>0</v>
      </c>
      <c r="K804" s="116">
        <f t="shared" si="110"/>
        <v>0</v>
      </c>
      <c r="L804" s="116">
        <f t="shared" si="110"/>
        <v>0</v>
      </c>
      <c r="M804" s="116">
        <f t="shared" si="110"/>
        <v>0</v>
      </c>
      <c r="N804" s="116">
        <f t="shared" si="110"/>
        <v>0</v>
      </c>
      <c r="O804" s="116">
        <f t="shared" si="110"/>
        <v>0</v>
      </c>
      <c r="P804" s="116">
        <f t="shared" si="110"/>
        <v>0</v>
      </c>
      <c r="Q804" s="116">
        <f t="shared" si="110"/>
        <v>0</v>
      </c>
      <c r="R804" s="116">
        <f t="shared" si="110"/>
        <v>0</v>
      </c>
      <c r="S804" s="116">
        <f t="shared" si="110"/>
        <v>0</v>
      </c>
      <c r="T804" s="119">
        <f>ROUNDDOWN((T767+T533),0)</f>
        <v>0</v>
      </c>
      <c r="U804" s="5"/>
    </row>
    <row r="805" spans="2:22" ht="16.8" hidden="1" thickTop="1" thickBot="1" x14ac:dyDescent="0.35">
      <c r="B805" s="5"/>
      <c r="C805" s="445" t="s">
        <v>478</v>
      </c>
      <c r="D805" s="446"/>
      <c r="E805" s="446"/>
      <c r="F805" s="447"/>
      <c r="G805" s="168" t="s">
        <v>2</v>
      </c>
      <c r="H805" s="345">
        <f>H767+S533-H804</f>
        <v>0</v>
      </c>
      <c r="I805" s="346">
        <f>I767+H805-I804</f>
        <v>0</v>
      </c>
      <c r="J805" s="346">
        <f t="shared" ref="J805:S805" si="111">J767+I805-J804</f>
        <v>0</v>
      </c>
      <c r="K805" s="346">
        <f t="shared" si="111"/>
        <v>0</v>
      </c>
      <c r="L805" s="346">
        <f t="shared" si="111"/>
        <v>0</v>
      </c>
      <c r="M805" s="346">
        <f t="shared" si="111"/>
        <v>0</v>
      </c>
      <c r="N805" s="346">
        <f t="shared" si="111"/>
        <v>0</v>
      </c>
      <c r="O805" s="346">
        <f t="shared" si="111"/>
        <v>0</v>
      </c>
      <c r="P805" s="346">
        <f t="shared" si="111"/>
        <v>0</v>
      </c>
      <c r="Q805" s="346">
        <f t="shared" si="111"/>
        <v>0</v>
      </c>
      <c r="R805" s="346">
        <f t="shared" si="111"/>
        <v>0</v>
      </c>
      <c r="S805" s="346">
        <f t="shared" si="111"/>
        <v>0</v>
      </c>
      <c r="T805" s="347">
        <f>T767+T533-T804</f>
        <v>0</v>
      </c>
      <c r="U805" s="5"/>
    </row>
    <row r="806" spans="2:22" ht="16.8" hidden="1" thickTop="1" thickBot="1" x14ac:dyDescent="0.35">
      <c r="B806" s="5"/>
      <c r="C806" s="442" t="s">
        <v>101</v>
      </c>
      <c r="D806" s="461"/>
      <c r="E806" s="461"/>
      <c r="F806" s="462"/>
      <c r="G806" s="161" t="s">
        <v>2</v>
      </c>
      <c r="H806" s="133">
        <f>ROUNDDOWN((H783+S535),0)</f>
        <v>0</v>
      </c>
      <c r="I806" s="116">
        <f>ROUNDDOWN((I783+H807),0)</f>
        <v>0</v>
      </c>
      <c r="J806" s="116">
        <f t="shared" ref="J806:S806" si="112">ROUNDDOWN((J783+I807),0)</f>
        <v>0</v>
      </c>
      <c r="K806" s="116">
        <f t="shared" si="112"/>
        <v>0</v>
      </c>
      <c r="L806" s="116">
        <f t="shared" si="112"/>
        <v>0</v>
      </c>
      <c r="M806" s="116">
        <f t="shared" si="112"/>
        <v>0</v>
      </c>
      <c r="N806" s="116">
        <f t="shared" si="112"/>
        <v>0</v>
      </c>
      <c r="O806" s="116">
        <f t="shared" si="112"/>
        <v>0</v>
      </c>
      <c r="P806" s="116">
        <f t="shared" si="112"/>
        <v>0</v>
      </c>
      <c r="Q806" s="116">
        <f t="shared" si="112"/>
        <v>0</v>
      </c>
      <c r="R806" s="116">
        <f t="shared" si="112"/>
        <v>0</v>
      </c>
      <c r="S806" s="116">
        <f t="shared" si="112"/>
        <v>0</v>
      </c>
      <c r="T806" s="119">
        <f>ROUNDDOWN((T783+T535),0)</f>
        <v>0</v>
      </c>
      <c r="U806" s="5"/>
    </row>
    <row r="807" spans="2:22" ht="16.8" hidden="1" thickTop="1" thickBot="1" x14ac:dyDescent="0.35">
      <c r="B807" s="5"/>
      <c r="C807" s="445" t="s">
        <v>479</v>
      </c>
      <c r="D807" s="446"/>
      <c r="E807" s="446"/>
      <c r="F807" s="447"/>
      <c r="G807" s="168" t="s">
        <v>2</v>
      </c>
      <c r="H807" s="342">
        <f>H783+S535-H806</f>
        <v>0</v>
      </c>
      <c r="I807" s="343">
        <f>I769+H807-I806</f>
        <v>0</v>
      </c>
      <c r="J807" s="343">
        <f t="shared" ref="J807:S807" si="113">J769+I807-J806</f>
        <v>0</v>
      </c>
      <c r="K807" s="343">
        <f t="shared" si="113"/>
        <v>0</v>
      </c>
      <c r="L807" s="343">
        <f t="shared" si="113"/>
        <v>0</v>
      </c>
      <c r="M807" s="343">
        <f t="shared" si="113"/>
        <v>0</v>
      </c>
      <c r="N807" s="343">
        <f t="shared" si="113"/>
        <v>0</v>
      </c>
      <c r="O807" s="343">
        <f t="shared" si="113"/>
        <v>0</v>
      </c>
      <c r="P807" s="343">
        <f t="shared" si="113"/>
        <v>0</v>
      </c>
      <c r="Q807" s="343">
        <f t="shared" si="113"/>
        <v>0</v>
      </c>
      <c r="R807" s="343">
        <f t="shared" si="113"/>
        <v>0</v>
      </c>
      <c r="S807" s="343">
        <f t="shared" si="113"/>
        <v>0</v>
      </c>
      <c r="T807" s="344">
        <f>T783+T535-T806</f>
        <v>0</v>
      </c>
      <c r="U807" s="5"/>
    </row>
    <row r="808" spans="2:22" ht="16.8" hidden="1" thickTop="1" thickBot="1" x14ac:dyDescent="0.35">
      <c r="B808" s="5"/>
      <c r="C808" s="442" t="s">
        <v>93</v>
      </c>
      <c r="D808" s="443"/>
      <c r="E808" s="443"/>
      <c r="F808" s="444"/>
      <c r="G808" s="161" t="s">
        <v>2</v>
      </c>
      <c r="H808" s="133">
        <f>ROUNDDOWN((H784+S537),0)</f>
        <v>0</v>
      </c>
      <c r="I808" s="116">
        <f>ROUNDDOWN((I784+H809),0)</f>
        <v>0</v>
      </c>
      <c r="J808" s="116">
        <f t="shared" ref="J808:S808" si="114">ROUNDDOWN((J784+I809),0)</f>
        <v>0</v>
      </c>
      <c r="K808" s="116">
        <f t="shared" si="114"/>
        <v>0</v>
      </c>
      <c r="L808" s="116">
        <f t="shared" si="114"/>
        <v>0</v>
      </c>
      <c r="M808" s="116">
        <f t="shared" si="114"/>
        <v>0</v>
      </c>
      <c r="N808" s="116">
        <f t="shared" si="114"/>
        <v>0</v>
      </c>
      <c r="O808" s="116">
        <f t="shared" si="114"/>
        <v>0</v>
      </c>
      <c r="P808" s="116">
        <f t="shared" si="114"/>
        <v>0</v>
      </c>
      <c r="Q808" s="116">
        <f t="shared" si="114"/>
        <v>0</v>
      </c>
      <c r="R808" s="116">
        <f t="shared" si="114"/>
        <v>0</v>
      </c>
      <c r="S808" s="116">
        <f t="shared" si="114"/>
        <v>0</v>
      </c>
      <c r="T808" s="119">
        <f>ROUNDDOWN((T784+T537),0)</f>
        <v>0</v>
      </c>
      <c r="U808" s="5"/>
    </row>
    <row r="809" spans="2:22" ht="16.8" hidden="1" thickTop="1" thickBot="1" x14ac:dyDescent="0.35">
      <c r="B809" s="5"/>
      <c r="C809" s="445" t="s">
        <v>480</v>
      </c>
      <c r="D809" s="446"/>
      <c r="E809" s="446"/>
      <c r="F809" s="447"/>
      <c r="G809" s="168" t="s">
        <v>2</v>
      </c>
      <c r="H809" s="345">
        <f>H784+S537-H808</f>
        <v>0</v>
      </c>
      <c r="I809" s="346">
        <f>I784+H809-I808</f>
        <v>0</v>
      </c>
      <c r="J809" s="346">
        <f t="shared" ref="J809:S809" si="115">J784+I809-J808</f>
        <v>0</v>
      </c>
      <c r="K809" s="346">
        <f t="shared" si="115"/>
        <v>0</v>
      </c>
      <c r="L809" s="346">
        <f t="shared" si="115"/>
        <v>0</v>
      </c>
      <c r="M809" s="346">
        <f t="shared" si="115"/>
        <v>0</v>
      </c>
      <c r="N809" s="346">
        <f t="shared" si="115"/>
        <v>0</v>
      </c>
      <c r="O809" s="346">
        <f t="shared" si="115"/>
        <v>0</v>
      </c>
      <c r="P809" s="346">
        <f t="shared" si="115"/>
        <v>0</v>
      </c>
      <c r="Q809" s="346">
        <f t="shared" si="115"/>
        <v>0</v>
      </c>
      <c r="R809" s="346">
        <f t="shared" si="115"/>
        <v>0</v>
      </c>
      <c r="S809" s="346">
        <f t="shared" si="115"/>
        <v>0</v>
      </c>
      <c r="T809" s="347">
        <f>T784+T537-T808</f>
        <v>0</v>
      </c>
      <c r="U809" s="5"/>
    </row>
    <row r="810" spans="2:22" ht="16.8" hidden="1" thickTop="1" thickBot="1" x14ac:dyDescent="0.35">
      <c r="B810" s="5"/>
      <c r="C810" s="442" t="s">
        <v>128</v>
      </c>
      <c r="D810" s="443"/>
      <c r="E810" s="443"/>
      <c r="F810" s="444"/>
      <c r="G810" s="161" t="s">
        <v>2</v>
      </c>
      <c r="H810" s="133">
        <f>ROUNDDOWN((H785+S539),0)</f>
        <v>0</v>
      </c>
      <c r="I810" s="116">
        <f>ROUNDDOWN((I785+H811),0)</f>
        <v>0</v>
      </c>
      <c r="J810" s="116">
        <f t="shared" ref="J810:S810" si="116">ROUNDDOWN((J785+I811),0)</f>
        <v>0</v>
      </c>
      <c r="K810" s="116">
        <f t="shared" si="116"/>
        <v>0</v>
      </c>
      <c r="L810" s="116">
        <f t="shared" si="116"/>
        <v>0</v>
      </c>
      <c r="M810" s="116">
        <f t="shared" si="116"/>
        <v>0</v>
      </c>
      <c r="N810" s="116">
        <f t="shared" si="116"/>
        <v>0</v>
      </c>
      <c r="O810" s="116">
        <f t="shared" si="116"/>
        <v>0</v>
      </c>
      <c r="P810" s="116">
        <f t="shared" si="116"/>
        <v>0</v>
      </c>
      <c r="Q810" s="116">
        <f t="shared" si="116"/>
        <v>0</v>
      </c>
      <c r="R810" s="116">
        <f t="shared" si="116"/>
        <v>0</v>
      </c>
      <c r="S810" s="116">
        <f t="shared" si="116"/>
        <v>0</v>
      </c>
      <c r="T810" s="119">
        <f>ROUNDDOWN((T785+T539),0)</f>
        <v>0</v>
      </c>
      <c r="U810" s="5"/>
    </row>
    <row r="811" spans="2:22" ht="16.8" hidden="1" thickTop="1" thickBot="1" x14ac:dyDescent="0.35">
      <c r="B811" s="5"/>
      <c r="C811" s="445" t="s">
        <v>481</v>
      </c>
      <c r="D811" s="446"/>
      <c r="E811" s="446"/>
      <c r="F811" s="447"/>
      <c r="G811" s="168" t="s">
        <v>2</v>
      </c>
      <c r="H811" s="345">
        <f>H785+S539-H810</f>
        <v>0</v>
      </c>
      <c r="I811" s="346">
        <f>I785+H811-I810</f>
        <v>0</v>
      </c>
      <c r="J811" s="346">
        <f t="shared" ref="J811:S811" si="117">J785+I811-J810</f>
        <v>0</v>
      </c>
      <c r="K811" s="346">
        <f t="shared" si="117"/>
        <v>0</v>
      </c>
      <c r="L811" s="346">
        <f t="shared" si="117"/>
        <v>0</v>
      </c>
      <c r="M811" s="346">
        <f t="shared" si="117"/>
        <v>0</v>
      </c>
      <c r="N811" s="346">
        <f t="shared" si="117"/>
        <v>0</v>
      </c>
      <c r="O811" s="346">
        <f t="shared" si="117"/>
        <v>0</v>
      </c>
      <c r="P811" s="346">
        <f t="shared" si="117"/>
        <v>0</v>
      </c>
      <c r="Q811" s="346">
        <f t="shared" si="117"/>
        <v>0</v>
      </c>
      <c r="R811" s="346">
        <f t="shared" si="117"/>
        <v>0</v>
      </c>
      <c r="S811" s="346">
        <f t="shared" si="117"/>
        <v>0</v>
      </c>
      <c r="T811" s="347">
        <f>T785+T539-T810</f>
        <v>0</v>
      </c>
      <c r="U811" s="5"/>
    </row>
    <row r="812" spans="2:22" ht="16.8" hidden="1" thickTop="1" thickBot="1" x14ac:dyDescent="0.35">
      <c r="B812" s="5"/>
      <c r="C812" s="448" t="s">
        <v>72</v>
      </c>
      <c r="D812" s="449"/>
      <c r="E812" s="449"/>
      <c r="F812" s="450"/>
      <c r="G812" s="168" t="s">
        <v>2</v>
      </c>
      <c r="H812" s="315">
        <f>H554*'Annual_RPS Form'!$G$104</f>
        <v>0</v>
      </c>
      <c r="I812" s="316">
        <f>I554*'Annual_RPS Form'!$G$104</f>
        <v>0</v>
      </c>
      <c r="J812" s="316">
        <f>J554*'Annual_RPS Form'!$G$104</f>
        <v>0</v>
      </c>
      <c r="K812" s="316">
        <f>K554*'Annual_RPS Form'!$G$104</f>
        <v>0</v>
      </c>
      <c r="L812" s="316">
        <f>L554*'Annual_RPS Form'!$G$104</f>
        <v>0</v>
      </c>
      <c r="M812" s="316">
        <f>M554*'Annual_RPS Form'!$G$104</f>
        <v>0</v>
      </c>
      <c r="N812" s="316">
        <f>N554*'Annual_RPS Form'!$G$104</f>
        <v>0</v>
      </c>
      <c r="O812" s="316">
        <f>O554*'Annual_RPS Form'!$G$104</f>
        <v>0</v>
      </c>
      <c r="P812" s="316">
        <f>P554*'Annual_RPS Form'!$G$104</f>
        <v>0</v>
      </c>
      <c r="Q812" s="316">
        <f>Q554*'Annual_RPS Form'!$G$104</f>
        <v>0</v>
      </c>
      <c r="R812" s="316">
        <f>R554*'Annual_RPS Form'!$G$104</f>
        <v>0</v>
      </c>
      <c r="S812" s="316">
        <f>S554*'Annual_RPS Form'!$G$104</f>
        <v>0</v>
      </c>
      <c r="T812" s="313">
        <f>T554*'Annual_RPS Form'!$G$104</f>
        <v>0</v>
      </c>
      <c r="U812" s="5"/>
      <c r="V812" s="314"/>
    </row>
    <row r="813" spans="2:22" ht="16.8" hidden="1" thickTop="1" thickBot="1" x14ac:dyDescent="0.35">
      <c r="B813" s="5"/>
      <c r="C813" s="445" t="s">
        <v>135</v>
      </c>
      <c r="D813" s="446"/>
      <c r="E813" s="446"/>
      <c r="F813" s="447"/>
      <c r="G813" s="168" t="s">
        <v>2</v>
      </c>
      <c r="H813" s="349">
        <f>H812+S541-H787</f>
        <v>0</v>
      </c>
      <c r="I813" s="350">
        <f>I812+H813-I787</f>
        <v>0</v>
      </c>
      <c r="J813" s="350">
        <f t="shared" ref="J813:S813" si="118">J812+I813-J787</f>
        <v>0</v>
      </c>
      <c r="K813" s="350">
        <f t="shared" si="118"/>
        <v>0</v>
      </c>
      <c r="L813" s="350">
        <f t="shared" si="118"/>
        <v>0</v>
      </c>
      <c r="M813" s="350">
        <f t="shared" si="118"/>
        <v>0</v>
      </c>
      <c r="N813" s="350">
        <f t="shared" si="118"/>
        <v>0</v>
      </c>
      <c r="O813" s="350">
        <f t="shared" si="118"/>
        <v>0</v>
      </c>
      <c r="P813" s="350">
        <f t="shared" si="118"/>
        <v>0</v>
      </c>
      <c r="Q813" s="350">
        <f t="shared" si="118"/>
        <v>0</v>
      </c>
      <c r="R813" s="350">
        <f t="shared" si="118"/>
        <v>0</v>
      </c>
      <c r="S813" s="350">
        <f t="shared" si="118"/>
        <v>0</v>
      </c>
      <c r="T813" s="351">
        <f>T812+T541-T787</f>
        <v>0</v>
      </c>
      <c r="U813" s="5"/>
    </row>
    <row r="814" spans="2:22" ht="16.8" hidden="1" thickTop="1" thickBot="1" x14ac:dyDescent="0.35">
      <c r="B814" s="5"/>
      <c r="C814" s="448" t="s">
        <v>73</v>
      </c>
      <c r="D814" s="449"/>
      <c r="E814" s="449"/>
      <c r="F814" s="450"/>
      <c r="G814" s="168" t="s">
        <v>2</v>
      </c>
      <c r="H814" s="133">
        <f>SUM(H768,H769,H770,H771,H772,H773,H774,H775,H776,H777,H778,H779,H780,H781,H782,H783,H784,H785,H786)+(H554*'Annual_RPS Form'!$G$104)</f>
        <v>0</v>
      </c>
      <c r="I814" s="116">
        <f>SUM(I768,I769,I770,I771,I772,I773,I774,I775,I776,I777,I778,I779,I780,I781,I782,I783,I784,I785,I786)+(I554*'Annual_RPS Form'!$G$104)</f>
        <v>0</v>
      </c>
      <c r="J814" s="116">
        <f>SUM(J768,J769,J770,J771,J772,J773,J774,J775,J776,J777,J778,J779,J780,J781,J782,J783,J784,J785,J786)+(J554*'Annual_RPS Form'!$G$104)</f>
        <v>0</v>
      </c>
      <c r="K814" s="116">
        <f>SUM(K768,K769,K770,K771,K772,K773,K774,K775,K776,K777,K778,K779,K780,K781,K782,K783,K784,K785,K786)+(K554*'Annual_RPS Form'!$G$104)</f>
        <v>0</v>
      </c>
      <c r="L814" s="116">
        <f>SUM(L768,L769,L770,L771,L772,L773,L774,L775,L776,L777,L778,L779,L780,L781,L782,L783,L784,L785,L786)+(L554*'Annual_RPS Form'!$G$104)</f>
        <v>0</v>
      </c>
      <c r="M814" s="116">
        <f>SUM(M768,M769,M770,M771,M772,M773,M774,M775,M776,M777,M778,M779,M780,M781,M782,M783,M784,M785,M786)+(M554*'Annual_RPS Form'!$G$104)</f>
        <v>0</v>
      </c>
      <c r="N814" s="116">
        <f>SUM(N768,N769,N770,N771,N772,N773,N774,N775,N776,N777,N778,N779,N780,N781,N782,N783,N784,N785,N786)+(N554*'Annual_RPS Form'!$G$104)</f>
        <v>0</v>
      </c>
      <c r="O814" s="116">
        <f>SUM(O768,O769,O770,O771,O772,O773,O774,O775,O776,O777,O778,O779,O780,O781,O782,O783,O784,O785,O786)+(O554*'Annual_RPS Form'!$G$104)</f>
        <v>0</v>
      </c>
      <c r="P814" s="116">
        <f>SUM(P768,P769,P770,P771,P772,P773,P774,P775,P776,P777,P778,P779,P780,P781,P782,P783,P784,P785,P786)+(P554*'Annual_RPS Form'!$G$104)</f>
        <v>0</v>
      </c>
      <c r="Q814" s="116">
        <f>SUM(Q768,Q769,Q770,Q771,Q772,Q773,Q774,Q775,Q776,Q777,Q778,Q779,Q780,Q781,Q782,Q783,Q784,Q785,Q786)+(Q554*'Annual_RPS Form'!$G$104)</f>
        <v>0</v>
      </c>
      <c r="R814" s="116">
        <f>SUM(R768,R769,R770,R771,R772,R773,R774,R775,R776,R777,R778,R779,R780,R781,R782,R783,R784,R785,R786)+(R554*'Annual_RPS Form'!$G$104)</f>
        <v>0</v>
      </c>
      <c r="S814" s="116">
        <f>SUM(S768,S769,S770,S771,S772,S773,S774,S775,S776,S777,S778,S779,S780,S781,S782,S783,S784,S785,S786)+(S554*'Annual_RPS Form'!$G$104)</f>
        <v>0</v>
      </c>
      <c r="T814" s="119">
        <f>SUM(T768,T769,T770,T771,T772,T773,T774,T775,T776,T777,T778,T779,T780,T781,T782,T783,T784,T785,T786)+(T554*'Annual_RPS Form'!$G$104)</f>
        <v>0</v>
      </c>
      <c r="U814" s="5"/>
    </row>
    <row r="815" spans="2:22" ht="16.8" hidden="1" thickTop="1" thickBot="1" x14ac:dyDescent="0.35">
      <c r="B815" s="5"/>
      <c r="C815" s="451" t="s">
        <v>136</v>
      </c>
      <c r="D815" s="452"/>
      <c r="E815" s="452"/>
      <c r="F815" s="453"/>
      <c r="G815" s="168" t="s">
        <v>2</v>
      </c>
      <c r="H815" s="144">
        <f>H814+S543-H788</f>
        <v>0</v>
      </c>
      <c r="I815" s="145">
        <f>I814+H815-I788</f>
        <v>0</v>
      </c>
      <c r="J815" s="145">
        <f t="shared" ref="J815:S815" si="119">J814+I815-J788</f>
        <v>0</v>
      </c>
      <c r="K815" s="145">
        <f t="shared" si="119"/>
        <v>0</v>
      </c>
      <c r="L815" s="145">
        <f t="shared" si="119"/>
        <v>0</v>
      </c>
      <c r="M815" s="145">
        <f t="shared" si="119"/>
        <v>0</v>
      </c>
      <c r="N815" s="145">
        <f t="shared" si="119"/>
        <v>0</v>
      </c>
      <c r="O815" s="145">
        <f t="shared" si="119"/>
        <v>0</v>
      </c>
      <c r="P815" s="145">
        <f t="shared" si="119"/>
        <v>0</v>
      </c>
      <c r="Q815" s="145">
        <f t="shared" si="119"/>
        <v>0</v>
      </c>
      <c r="R815" s="145">
        <f t="shared" si="119"/>
        <v>0</v>
      </c>
      <c r="S815" s="145">
        <f t="shared" si="119"/>
        <v>0</v>
      </c>
      <c r="T815" s="146">
        <f>T814+T543-T788</f>
        <v>0</v>
      </c>
      <c r="U815" s="5"/>
    </row>
    <row r="816" spans="2:22" ht="15" hidden="1" thickTop="1" x14ac:dyDescent="0.3">
      <c r="B816" s="5"/>
      <c r="C816" s="6"/>
      <c r="D816" s="305"/>
      <c r="E816" s="6"/>
      <c r="F816" s="6"/>
      <c r="G816" s="305"/>
      <c r="H816" s="127"/>
      <c r="I816" s="305"/>
      <c r="J816" s="305"/>
      <c r="K816" s="305"/>
      <c r="L816" s="305"/>
      <c r="M816" s="305"/>
      <c r="N816" s="305"/>
      <c r="O816" s="305"/>
      <c r="P816" s="305"/>
      <c r="Q816" s="305"/>
      <c r="R816" s="305"/>
      <c r="S816" s="305"/>
      <c r="T816" s="305"/>
      <c r="U816" s="5"/>
    </row>
    <row r="817" spans="2:24" ht="16.2" thickBot="1" x14ac:dyDescent="0.35">
      <c r="B817" s="5"/>
      <c r="C817" s="243"/>
      <c r="D817" s="244"/>
      <c r="E817" s="244"/>
      <c r="F817" s="244"/>
      <c r="G817" s="241"/>
      <c r="H817" s="245"/>
      <c r="I817" s="242"/>
      <c r="J817" s="242"/>
      <c r="K817" s="242"/>
      <c r="L817" s="242"/>
      <c r="M817" s="242"/>
      <c r="N817" s="242"/>
      <c r="O817" s="242"/>
      <c r="P817" s="242"/>
      <c r="Q817" s="242"/>
      <c r="R817" s="242"/>
      <c r="S817" s="242"/>
      <c r="T817" s="242"/>
      <c r="U817" s="5"/>
    </row>
    <row r="818" spans="2:24" ht="15" customHeight="1" thickTop="1" x14ac:dyDescent="0.3">
      <c r="B818" s="5"/>
      <c r="C818" s="478" t="s">
        <v>84</v>
      </c>
      <c r="D818" s="479"/>
      <c r="E818" s="479"/>
      <c r="F818" s="479"/>
      <c r="G818" s="480"/>
      <c r="H818" s="126"/>
      <c r="I818" s="305"/>
      <c r="J818" s="305"/>
      <c r="K818" s="305"/>
      <c r="L818" s="305"/>
      <c r="M818" s="305"/>
      <c r="N818" s="305"/>
      <c r="O818" s="305"/>
      <c r="P818" s="305"/>
      <c r="Q818" s="305"/>
      <c r="R818" s="305"/>
      <c r="S818" s="305"/>
      <c r="T818" s="305"/>
      <c r="U818" s="5"/>
    </row>
    <row r="819" spans="2:24" ht="15" customHeight="1" x14ac:dyDescent="0.3">
      <c r="B819" s="5"/>
      <c r="C819" s="481"/>
      <c r="D819" s="482"/>
      <c r="E819" s="482"/>
      <c r="F819" s="482"/>
      <c r="G819" s="483"/>
      <c r="H819" s="126"/>
      <c r="I819" s="305"/>
      <c r="J819" s="305"/>
      <c r="K819" s="305"/>
      <c r="L819" s="305"/>
      <c r="M819" s="305"/>
      <c r="N819" s="305"/>
      <c r="O819" s="305"/>
      <c r="P819" s="305"/>
      <c r="Q819" s="305"/>
      <c r="R819" s="305"/>
      <c r="S819" s="305"/>
      <c r="T819" s="305"/>
      <c r="U819" s="5"/>
    </row>
    <row r="820" spans="2:24" ht="9.9" customHeight="1" thickBot="1" x14ac:dyDescent="0.35">
      <c r="B820" s="5"/>
      <c r="C820" s="484"/>
      <c r="D820" s="485"/>
      <c r="E820" s="485"/>
      <c r="F820" s="485"/>
      <c r="G820" s="486"/>
      <c r="H820" s="127"/>
      <c r="I820" s="127"/>
      <c r="J820" s="127"/>
      <c r="K820" s="127"/>
      <c r="L820" s="127"/>
      <c r="M820" s="127"/>
      <c r="N820" s="127"/>
      <c r="O820" s="127"/>
      <c r="P820" s="127"/>
      <c r="Q820" s="127"/>
      <c r="R820" s="127"/>
      <c r="S820" s="127"/>
      <c r="T820" s="57"/>
      <c r="U820" s="5"/>
    </row>
    <row r="821" spans="2:24" ht="15.6" thickTop="1" thickBot="1" x14ac:dyDescent="0.35">
      <c r="B821" s="5"/>
      <c r="C821" s="6"/>
      <c r="D821" s="305"/>
      <c r="E821" s="6"/>
      <c r="F821" s="6"/>
      <c r="G821" s="305"/>
      <c r="H821" s="126"/>
      <c r="I821" s="305"/>
      <c r="J821" s="305"/>
      <c r="K821" s="305"/>
      <c r="L821" s="305"/>
      <c r="M821" s="305"/>
      <c r="N821" s="305"/>
      <c r="O821" s="305"/>
      <c r="P821" s="305"/>
      <c r="Q821" s="305"/>
      <c r="R821" s="305"/>
      <c r="S821" s="305"/>
      <c r="T821" s="305"/>
      <c r="U821" s="5"/>
    </row>
    <row r="822" spans="2:24" ht="32.4" thickTop="1" thickBot="1" x14ac:dyDescent="0.35">
      <c r="B822" s="5"/>
      <c r="C822" s="405" t="s">
        <v>94</v>
      </c>
      <c r="D822" s="467"/>
      <c r="E822" s="467"/>
      <c r="F822" s="467"/>
      <c r="G822" s="406"/>
      <c r="H822" s="70" t="s">
        <v>58</v>
      </c>
      <c r="I822" s="70" t="s">
        <v>59</v>
      </c>
      <c r="J822" s="70" t="s">
        <v>60</v>
      </c>
      <c r="K822" s="70" t="s">
        <v>61</v>
      </c>
      <c r="L822" s="70" t="s">
        <v>62</v>
      </c>
      <c r="M822" s="70" t="s">
        <v>63</v>
      </c>
      <c r="N822" s="70" t="s">
        <v>64</v>
      </c>
      <c r="O822" s="70" t="s">
        <v>65</v>
      </c>
      <c r="P822" s="70" t="s">
        <v>66</v>
      </c>
      <c r="Q822" s="70" t="s">
        <v>67</v>
      </c>
      <c r="R822" s="70" t="s">
        <v>68</v>
      </c>
      <c r="S822" s="70" t="s">
        <v>69</v>
      </c>
      <c r="T822" s="71" t="s">
        <v>84</v>
      </c>
      <c r="U822" s="5"/>
    </row>
    <row r="823" spans="2:24" ht="16.8" thickTop="1" thickBot="1" x14ac:dyDescent="0.35">
      <c r="B823" s="5"/>
      <c r="C823" s="454" t="s">
        <v>199</v>
      </c>
      <c r="D823" s="471"/>
      <c r="E823" s="471"/>
      <c r="F823" s="472"/>
      <c r="G823" s="170" t="s">
        <v>1</v>
      </c>
      <c r="H823" s="76">
        <f>H824-H1025-H1026</f>
        <v>0</v>
      </c>
      <c r="I823" s="76">
        <f t="shared" ref="I823:T823" si="120">I824-I1025-I1026</f>
        <v>0</v>
      </c>
      <c r="J823" s="76">
        <f t="shared" si="120"/>
        <v>0</v>
      </c>
      <c r="K823" s="76">
        <f t="shared" si="120"/>
        <v>0</v>
      </c>
      <c r="L823" s="76">
        <f t="shared" si="120"/>
        <v>0</v>
      </c>
      <c r="M823" s="76">
        <f t="shared" si="120"/>
        <v>0</v>
      </c>
      <c r="N823" s="76">
        <f t="shared" si="120"/>
        <v>0</v>
      </c>
      <c r="O823" s="76">
        <f t="shared" si="120"/>
        <v>0</v>
      </c>
      <c r="P823" s="76">
        <f t="shared" si="120"/>
        <v>0</v>
      </c>
      <c r="Q823" s="76">
        <f t="shared" si="120"/>
        <v>0</v>
      </c>
      <c r="R823" s="76">
        <f t="shared" si="120"/>
        <v>0</v>
      </c>
      <c r="S823" s="76">
        <f t="shared" si="120"/>
        <v>0</v>
      </c>
      <c r="T823" s="77">
        <f t="shared" si="120"/>
        <v>0</v>
      </c>
      <c r="U823" s="53"/>
      <c r="V823" s="314"/>
      <c r="W823" s="34"/>
      <c r="X823" s="34"/>
    </row>
    <row r="824" spans="2:24" ht="16.8" thickTop="1" thickBot="1" x14ac:dyDescent="0.35">
      <c r="B824" s="5"/>
      <c r="C824" s="171" t="s">
        <v>166</v>
      </c>
      <c r="D824" s="468" t="s">
        <v>210</v>
      </c>
      <c r="E824" s="469"/>
      <c r="F824" s="470"/>
      <c r="G824" s="170" t="s">
        <v>1</v>
      </c>
      <c r="H824" s="79">
        <f>SUM(H825:H1024)</f>
        <v>0</v>
      </c>
      <c r="I824" s="68">
        <f t="shared" ref="I824:T824" si="121">SUM(I825:I1024)</f>
        <v>0</v>
      </c>
      <c r="J824" s="68">
        <f t="shared" si="121"/>
        <v>0</v>
      </c>
      <c r="K824" s="68">
        <f t="shared" si="121"/>
        <v>0</v>
      </c>
      <c r="L824" s="68">
        <f t="shared" si="121"/>
        <v>0</v>
      </c>
      <c r="M824" s="68">
        <f t="shared" si="121"/>
        <v>0</v>
      </c>
      <c r="N824" s="68">
        <f t="shared" si="121"/>
        <v>0</v>
      </c>
      <c r="O824" s="68">
        <f t="shared" si="121"/>
        <v>0</v>
      </c>
      <c r="P824" s="68">
        <f t="shared" si="121"/>
        <v>0</v>
      </c>
      <c r="Q824" s="68">
        <f t="shared" si="121"/>
        <v>0</v>
      </c>
      <c r="R824" s="68">
        <f t="shared" si="121"/>
        <v>0</v>
      </c>
      <c r="S824" s="68">
        <f t="shared" si="121"/>
        <v>0</v>
      </c>
      <c r="T824" s="72">
        <f t="shared" si="121"/>
        <v>0</v>
      </c>
      <c r="U824" s="53"/>
      <c r="V824" s="123"/>
      <c r="W824" s="34"/>
      <c r="X824" s="34"/>
    </row>
    <row r="825" spans="2:24" ht="16.8" thickTop="1" thickBot="1" x14ac:dyDescent="0.35">
      <c r="B825" s="5"/>
      <c r="C825" s="207"/>
      <c r="D825" s="202" t="s">
        <v>172</v>
      </c>
      <c r="E825" s="475"/>
      <c r="F825" s="477"/>
      <c r="G825" s="170" t="s">
        <v>1</v>
      </c>
      <c r="H825" s="78"/>
      <c r="I825" s="208"/>
      <c r="J825" s="208"/>
      <c r="K825" s="208"/>
      <c r="L825" s="208"/>
      <c r="M825" s="208"/>
      <c r="N825" s="208"/>
      <c r="O825" s="208"/>
      <c r="P825" s="208"/>
      <c r="Q825" s="208"/>
      <c r="R825" s="208"/>
      <c r="S825" s="208"/>
      <c r="T825" s="72">
        <f>SUM(H825:S825)</f>
        <v>0</v>
      </c>
      <c r="U825" s="53"/>
      <c r="V825" s="123"/>
      <c r="W825" s="34"/>
      <c r="X825" s="34"/>
    </row>
    <row r="826" spans="2:24" ht="16.8" thickTop="1" thickBot="1" x14ac:dyDescent="0.35">
      <c r="B826" s="5"/>
      <c r="C826" s="207"/>
      <c r="D826" s="202" t="s">
        <v>221</v>
      </c>
      <c r="E826" s="475"/>
      <c r="F826" s="477"/>
      <c r="G826" s="170" t="s">
        <v>1</v>
      </c>
      <c r="H826" s="78"/>
      <c r="I826" s="208"/>
      <c r="J826" s="208"/>
      <c r="K826" s="208"/>
      <c r="L826" s="208"/>
      <c r="M826" s="208"/>
      <c r="N826" s="208"/>
      <c r="O826" s="208"/>
      <c r="P826" s="208"/>
      <c r="Q826" s="208"/>
      <c r="R826" s="208"/>
      <c r="S826" s="208"/>
      <c r="T826" s="72">
        <f t="shared" ref="T826:T849" si="122">SUM(H826:S826)</f>
        <v>0</v>
      </c>
      <c r="U826" s="53"/>
      <c r="V826" s="123"/>
      <c r="W826" s="34"/>
      <c r="X826" s="34"/>
    </row>
    <row r="827" spans="2:24" ht="16.8" thickTop="1" thickBot="1" x14ac:dyDescent="0.35">
      <c r="B827" s="5"/>
      <c r="C827" s="207"/>
      <c r="D827" s="202" t="s">
        <v>222</v>
      </c>
      <c r="E827" s="475"/>
      <c r="F827" s="477"/>
      <c r="G827" s="170" t="s">
        <v>1</v>
      </c>
      <c r="H827" s="78"/>
      <c r="I827" s="208"/>
      <c r="J827" s="208"/>
      <c r="K827" s="208"/>
      <c r="L827" s="208"/>
      <c r="M827" s="208"/>
      <c r="N827" s="208"/>
      <c r="O827" s="208"/>
      <c r="P827" s="208"/>
      <c r="Q827" s="208"/>
      <c r="R827" s="208"/>
      <c r="S827" s="208"/>
      <c r="T827" s="72">
        <f t="shared" si="122"/>
        <v>0</v>
      </c>
      <c r="U827" s="53"/>
      <c r="V827" s="123"/>
      <c r="W827" s="34"/>
      <c r="X827" s="34"/>
    </row>
    <row r="828" spans="2:24" ht="16.8" thickTop="1" thickBot="1" x14ac:dyDescent="0.35">
      <c r="B828" s="5"/>
      <c r="C828" s="207"/>
      <c r="D828" s="202" t="s">
        <v>223</v>
      </c>
      <c r="E828" s="475"/>
      <c r="F828" s="477"/>
      <c r="G828" s="170" t="s">
        <v>1</v>
      </c>
      <c r="H828" s="78"/>
      <c r="I828" s="208"/>
      <c r="J828" s="208"/>
      <c r="K828" s="208"/>
      <c r="L828" s="208"/>
      <c r="M828" s="208"/>
      <c r="N828" s="208"/>
      <c r="O828" s="208"/>
      <c r="P828" s="208"/>
      <c r="Q828" s="208"/>
      <c r="R828" s="208"/>
      <c r="S828" s="208"/>
      <c r="T828" s="72">
        <f t="shared" si="122"/>
        <v>0</v>
      </c>
      <c r="U828" s="53"/>
      <c r="V828" s="123"/>
      <c r="W828" s="34"/>
      <c r="X828" s="34"/>
    </row>
    <row r="829" spans="2:24" ht="16.8" thickTop="1" thickBot="1" x14ac:dyDescent="0.35">
      <c r="B829" s="5"/>
      <c r="C829" s="207"/>
      <c r="D829" s="202" t="s">
        <v>224</v>
      </c>
      <c r="E829" s="475"/>
      <c r="F829" s="477"/>
      <c r="G829" s="170" t="s">
        <v>1</v>
      </c>
      <c r="H829" s="78"/>
      <c r="I829" s="208"/>
      <c r="J829" s="208"/>
      <c r="K829" s="208"/>
      <c r="L829" s="208"/>
      <c r="M829" s="208"/>
      <c r="N829" s="208"/>
      <c r="O829" s="208"/>
      <c r="P829" s="208"/>
      <c r="Q829" s="208"/>
      <c r="R829" s="208"/>
      <c r="S829" s="208"/>
      <c r="T829" s="72">
        <f t="shared" si="122"/>
        <v>0</v>
      </c>
      <c r="U829" s="53"/>
      <c r="V829" s="123"/>
      <c r="W829" s="34"/>
      <c r="X829" s="34"/>
    </row>
    <row r="830" spans="2:24" ht="16.8" hidden="1" thickTop="1" thickBot="1" x14ac:dyDescent="0.35">
      <c r="B830" s="5"/>
      <c r="C830" s="207"/>
      <c r="D830" s="202" t="s">
        <v>225</v>
      </c>
      <c r="E830" s="475"/>
      <c r="F830" s="477"/>
      <c r="G830" s="170" t="s">
        <v>1</v>
      </c>
      <c r="H830" s="78"/>
      <c r="I830" s="208"/>
      <c r="J830" s="208"/>
      <c r="K830" s="208"/>
      <c r="L830" s="208"/>
      <c r="M830" s="208"/>
      <c r="N830" s="208"/>
      <c r="O830" s="208"/>
      <c r="P830" s="208"/>
      <c r="Q830" s="208"/>
      <c r="R830" s="208"/>
      <c r="S830" s="208"/>
      <c r="T830" s="72">
        <f t="shared" si="122"/>
        <v>0</v>
      </c>
      <c r="U830" s="53"/>
      <c r="V830" s="123"/>
      <c r="W830" s="34"/>
      <c r="X830" s="34"/>
    </row>
    <row r="831" spans="2:24" ht="16.8" hidden="1" thickTop="1" thickBot="1" x14ac:dyDescent="0.35">
      <c r="B831" s="5"/>
      <c r="C831" s="207"/>
      <c r="D831" s="202" t="s">
        <v>226</v>
      </c>
      <c r="E831" s="475"/>
      <c r="F831" s="477"/>
      <c r="G831" s="170" t="s">
        <v>1</v>
      </c>
      <c r="H831" s="78"/>
      <c r="I831" s="208"/>
      <c r="J831" s="208"/>
      <c r="K831" s="208"/>
      <c r="L831" s="208"/>
      <c r="M831" s="208"/>
      <c r="N831" s="208"/>
      <c r="O831" s="208"/>
      <c r="P831" s="208"/>
      <c r="Q831" s="208"/>
      <c r="R831" s="208"/>
      <c r="S831" s="208"/>
      <c r="T831" s="72">
        <f t="shared" si="122"/>
        <v>0</v>
      </c>
      <c r="U831" s="53"/>
      <c r="V831" s="123"/>
      <c r="W831" s="34"/>
      <c r="X831" s="34"/>
    </row>
    <row r="832" spans="2:24" ht="16.8" hidden="1" thickTop="1" thickBot="1" x14ac:dyDescent="0.35">
      <c r="B832" s="5"/>
      <c r="C832" s="207"/>
      <c r="D832" s="202" t="s">
        <v>227</v>
      </c>
      <c r="E832" s="475"/>
      <c r="F832" s="477"/>
      <c r="G832" s="170" t="s">
        <v>1</v>
      </c>
      <c r="H832" s="78"/>
      <c r="I832" s="208"/>
      <c r="J832" s="208"/>
      <c r="K832" s="208"/>
      <c r="L832" s="208"/>
      <c r="M832" s="208"/>
      <c r="N832" s="208"/>
      <c r="O832" s="208"/>
      <c r="P832" s="208"/>
      <c r="Q832" s="208"/>
      <c r="R832" s="208"/>
      <c r="S832" s="208"/>
      <c r="T832" s="72">
        <f t="shared" si="122"/>
        <v>0</v>
      </c>
      <c r="U832" s="53"/>
      <c r="V832" s="123"/>
      <c r="W832" s="34"/>
      <c r="X832" s="34"/>
    </row>
    <row r="833" spans="2:24" ht="16.8" hidden="1" thickTop="1" thickBot="1" x14ac:dyDescent="0.35">
      <c r="B833" s="5"/>
      <c r="C833" s="207"/>
      <c r="D833" s="202" t="s">
        <v>228</v>
      </c>
      <c r="E833" s="475"/>
      <c r="F833" s="477"/>
      <c r="G833" s="170" t="s">
        <v>1</v>
      </c>
      <c r="H833" s="78"/>
      <c r="I833" s="208"/>
      <c r="J833" s="208"/>
      <c r="K833" s="208"/>
      <c r="L833" s="208"/>
      <c r="M833" s="208"/>
      <c r="N833" s="208"/>
      <c r="O833" s="208"/>
      <c r="P833" s="208"/>
      <c r="Q833" s="208"/>
      <c r="R833" s="208"/>
      <c r="S833" s="208"/>
      <c r="T833" s="72">
        <f t="shared" si="122"/>
        <v>0</v>
      </c>
      <c r="U833" s="53"/>
      <c r="V833" s="123"/>
      <c r="W833" s="34"/>
      <c r="X833" s="34"/>
    </row>
    <row r="834" spans="2:24" ht="16.8" hidden="1" thickTop="1" thickBot="1" x14ac:dyDescent="0.35">
      <c r="B834" s="5"/>
      <c r="C834" s="207"/>
      <c r="D834" s="202" t="s">
        <v>229</v>
      </c>
      <c r="E834" s="475"/>
      <c r="F834" s="477"/>
      <c r="G834" s="170" t="s">
        <v>1</v>
      </c>
      <c r="H834" s="78"/>
      <c r="I834" s="208"/>
      <c r="J834" s="208"/>
      <c r="K834" s="208"/>
      <c r="L834" s="208"/>
      <c r="M834" s="208"/>
      <c r="N834" s="208"/>
      <c r="O834" s="208"/>
      <c r="P834" s="208"/>
      <c r="Q834" s="208"/>
      <c r="R834" s="208"/>
      <c r="S834" s="208"/>
      <c r="T834" s="72">
        <f t="shared" si="122"/>
        <v>0</v>
      </c>
      <c r="U834" s="53"/>
      <c r="V834" s="123"/>
      <c r="W834" s="34"/>
      <c r="X834" s="34"/>
    </row>
    <row r="835" spans="2:24" ht="16.8" hidden="1" thickTop="1" thickBot="1" x14ac:dyDescent="0.35">
      <c r="B835" s="5"/>
      <c r="C835" s="207"/>
      <c r="D835" s="202" t="s">
        <v>230</v>
      </c>
      <c r="E835" s="475"/>
      <c r="F835" s="477"/>
      <c r="G835" s="170" t="s">
        <v>1</v>
      </c>
      <c r="H835" s="78"/>
      <c r="I835" s="208"/>
      <c r="J835" s="208"/>
      <c r="K835" s="208"/>
      <c r="L835" s="208"/>
      <c r="M835" s="208"/>
      <c r="N835" s="208"/>
      <c r="O835" s="208"/>
      <c r="P835" s="208"/>
      <c r="Q835" s="208"/>
      <c r="R835" s="208"/>
      <c r="S835" s="208"/>
      <c r="T835" s="72">
        <f t="shared" si="122"/>
        <v>0</v>
      </c>
      <c r="U835" s="53"/>
      <c r="V835" s="123"/>
      <c r="W835" s="34"/>
      <c r="X835" s="34"/>
    </row>
    <row r="836" spans="2:24" ht="16.8" hidden="1" thickTop="1" thickBot="1" x14ac:dyDescent="0.35">
      <c r="B836" s="5"/>
      <c r="C836" s="207"/>
      <c r="D836" s="202" t="s">
        <v>231</v>
      </c>
      <c r="E836" s="475"/>
      <c r="F836" s="477"/>
      <c r="G836" s="170" t="s">
        <v>1</v>
      </c>
      <c r="H836" s="78"/>
      <c r="I836" s="208"/>
      <c r="J836" s="208"/>
      <c r="K836" s="208"/>
      <c r="L836" s="208"/>
      <c r="M836" s="208"/>
      <c r="N836" s="208"/>
      <c r="O836" s="208"/>
      <c r="P836" s="208"/>
      <c r="Q836" s="208"/>
      <c r="R836" s="208"/>
      <c r="S836" s="208"/>
      <c r="T836" s="72">
        <f t="shared" si="122"/>
        <v>0</v>
      </c>
      <c r="U836" s="53"/>
      <c r="V836" s="123"/>
      <c r="W836" s="34"/>
      <c r="X836" s="34"/>
    </row>
    <row r="837" spans="2:24" ht="16.8" hidden="1" thickTop="1" thickBot="1" x14ac:dyDescent="0.35">
      <c r="B837" s="5"/>
      <c r="C837" s="207"/>
      <c r="D837" s="202" t="s">
        <v>232</v>
      </c>
      <c r="E837" s="475"/>
      <c r="F837" s="477"/>
      <c r="G837" s="170" t="s">
        <v>1</v>
      </c>
      <c r="H837" s="78"/>
      <c r="I837" s="208"/>
      <c r="J837" s="208"/>
      <c r="K837" s="208"/>
      <c r="L837" s="208"/>
      <c r="M837" s="208"/>
      <c r="N837" s="208"/>
      <c r="O837" s="208"/>
      <c r="P837" s="208"/>
      <c r="Q837" s="208"/>
      <c r="R837" s="208"/>
      <c r="S837" s="208"/>
      <c r="T837" s="72">
        <f t="shared" si="122"/>
        <v>0</v>
      </c>
      <c r="U837" s="53"/>
      <c r="V837" s="123"/>
      <c r="W837" s="34"/>
      <c r="X837" s="34"/>
    </row>
    <row r="838" spans="2:24" ht="16.8" hidden="1" thickTop="1" thickBot="1" x14ac:dyDescent="0.35">
      <c r="B838" s="5"/>
      <c r="C838" s="207"/>
      <c r="D838" s="202" t="s">
        <v>233</v>
      </c>
      <c r="E838" s="475"/>
      <c r="F838" s="477"/>
      <c r="G838" s="170" t="s">
        <v>1</v>
      </c>
      <c r="H838" s="78"/>
      <c r="I838" s="208"/>
      <c r="J838" s="208"/>
      <c r="K838" s="208"/>
      <c r="L838" s="208"/>
      <c r="M838" s="208"/>
      <c r="N838" s="208"/>
      <c r="O838" s="208"/>
      <c r="P838" s="208"/>
      <c r="Q838" s="208"/>
      <c r="R838" s="208"/>
      <c r="S838" s="208"/>
      <c r="T838" s="72">
        <f t="shared" si="122"/>
        <v>0</v>
      </c>
      <c r="U838" s="53"/>
      <c r="V838" s="123"/>
      <c r="W838" s="34"/>
      <c r="X838" s="34"/>
    </row>
    <row r="839" spans="2:24" ht="16.8" hidden="1" thickTop="1" thickBot="1" x14ac:dyDescent="0.35">
      <c r="B839" s="5"/>
      <c r="C839" s="207"/>
      <c r="D839" s="202" t="s">
        <v>234</v>
      </c>
      <c r="E839" s="475"/>
      <c r="F839" s="477"/>
      <c r="G839" s="170" t="s">
        <v>1</v>
      </c>
      <c r="H839" s="78"/>
      <c r="I839" s="208"/>
      <c r="J839" s="208"/>
      <c r="K839" s="208"/>
      <c r="L839" s="208"/>
      <c r="M839" s="208"/>
      <c r="N839" s="208"/>
      <c r="O839" s="208"/>
      <c r="P839" s="208"/>
      <c r="Q839" s="208"/>
      <c r="R839" s="208"/>
      <c r="S839" s="208"/>
      <c r="T839" s="72">
        <f t="shared" si="122"/>
        <v>0</v>
      </c>
      <c r="U839" s="53"/>
      <c r="V839" s="123"/>
      <c r="W839" s="34"/>
      <c r="X839" s="34"/>
    </row>
    <row r="840" spans="2:24" ht="16.8" hidden="1" thickTop="1" thickBot="1" x14ac:dyDescent="0.35">
      <c r="B840" s="5"/>
      <c r="C840" s="207"/>
      <c r="D840" s="202" t="s">
        <v>235</v>
      </c>
      <c r="E840" s="475"/>
      <c r="F840" s="477"/>
      <c r="G840" s="170" t="s">
        <v>1</v>
      </c>
      <c r="H840" s="78"/>
      <c r="I840" s="208"/>
      <c r="J840" s="208"/>
      <c r="K840" s="208"/>
      <c r="L840" s="208"/>
      <c r="M840" s="208"/>
      <c r="N840" s="208"/>
      <c r="O840" s="208"/>
      <c r="P840" s="208"/>
      <c r="Q840" s="208"/>
      <c r="R840" s="208"/>
      <c r="S840" s="208"/>
      <c r="T840" s="72">
        <f t="shared" si="122"/>
        <v>0</v>
      </c>
      <c r="U840" s="53"/>
      <c r="V840" s="123"/>
      <c r="W840" s="34"/>
      <c r="X840" s="34"/>
    </row>
    <row r="841" spans="2:24" ht="16.8" hidden="1" thickTop="1" thickBot="1" x14ac:dyDescent="0.35">
      <c r="B841" s="5"/>
      <c r="C841" s="207"/>
      <c r="D841" s="202" t="s">
        <v>236</v>
      </c>
      <c r="E841" s="475"/>
      <c r="F841" s="477"/>
      <c r="G841" s="170" t="s">
        <v>1</v>
      </c>
      <c r="H841" s="78"/>
      <c r="I841" s="208"/>
      <c r="J841" s="208"/>
      <c r="K841" s="208"/>
      <c r="L841" s="208"/>
      <c r="M841" s="208"/>
      <c r="N841" s="208"/>
      <c r="O841" s="208"/>
      <c r="P841" s="208"/>
      <c r="Q841" s="208"/>
      <c r="R841" s="208"/>
      <c r="S841" s="208"/>
      <c r="T841" s="72">
        <f t="shared" si="122"/>
        <v>0</v>
      </c>
      <c r="U841" s="53"/>
      <c r="V841" s="123"/>
      <c r="W841" s="34"/>
      <c r="X841" s="34"/>
    </row>
    <row r="842" spans="2:24" ht="16.8" hidden="1" thickTop="1" thickBot="1" x14ac:dyDescent="0.35">
      <c r="B842" s="5"/>
      <c r="C842" s="207"/>
      <c r="D842" s="202" t="s">
        <v>237</v>
      </c>
      <c r="E842" s="475"/>
      <c r="F842" s="477"/>
      <c r="G842" s="170" t="s">
        <v>1</v>
      </c>
      <c r="H842" s="78"/>
      <c r="I842" s="208"/>
      <c r="J842" s="208"/>
      <c r="K842" s="208"/>
      <c r="L842" s="208"/>
      <c r="M842" s="208"/>
      <c r="N842" s="208"/>
      <c r="O842" s="208"/>
      <c r="P842" s="208"/>
      <c r="Q842" s="208"/>
      <c r="R842" s="208"/>
      <c r="S842" s="208"/>
      <c r="T842" s="72">
        <f t="shared" si="122"/>
        <v>0</v>
      </c>
      <c r="U842" s="53"/>
      <c r="V842" s="123"/>
      <c r="W842" s="34"/>
      <c r="X842" s="34"/>
    </row>
    <row r="843" spans="2:24" ht="16.8" hidden="1" thickTop="1" thickBot="1" x14ac:dyDescent="0.35">
      <c r="B843" s="5"/>
      <c r="C843" s="207"/>
      <c r="D843" s="202" t="s">
        <v>238</v>
      </c>
      <c r="E843" s="475"/>
      <c r="F843" s="477"/>
      <c r="G843" s="170" t="s">
        <v>1</v>
      </c>
      <c r="H843" s="78"/>
      <c r="I843" s="208"/>
      <c r="J843" s="208"/>
      <c r="K843" s="208"/>
      <c r="L843" s="208"/>
      <c r="M843" s="208"/>
      <c r="N843" s="208"/>
      <c r="O843" s="208"/>
      <c r="P843" s="208"/>
      <c r="Q843" s="208"/>
      <c r="R843" s="208"/>
      <c r="S843" s="208"/>
      <c r="T843" s="72">
        <f t="shared" si="122"/>
        <v>0</v>
      </c>
      <c r="U843" s="53"/>
      <c r="V843" s="123"/>
      <c r="W843" s="34"/>
      <c r="X843" s="34"/>
    </row>
    <row r="844" spans="2:24" ht="16.8" hidden="1" thickTop="1" thickBot="1" x14ac:dyDescent="0.35">
      <c r="B844" s="5"/>
      <c r="C844" s="207"/>
      <c r="D844" s="202" t="s">
        <v>239</v>
      </c>
      <c r="E844" s="475"/>
      <c r="F844" s="477"/>
      <c r="G844" s="170" t="s">
        <v>1</v>
      </c>
      <c r="H844" s="78"/>
      <c r="I844" s="208"/>
      <c r="J844" s="208"/>
      <c r="K844" s="208"/>
      <c r="L844" s="208"/>
      <c r="M844" s="208"/>
      <c r="N844" s="208"/>
      <c r="O844" s="208"/>
      <c r="P844" s="208"/>
      <c r="Q844" s="208"/>
      <c r="R844" s="208"/>
      <c r="S844" s="208"/>
      <c r="T844" s="72">
        <f t="shared" si="122"/>
        <v>0</v>
      </c>
      <c r="U844" s="53"/>
      <c r="V844" s="123"/>
      <c r="W844" s="34"/>
      <c r="X844" s="34"/>
    </row>
    <row r="845" spans="2:24" ht="16.8" hidden="1" thickTop="1" thickBot="1" x14ac:dyDescent="0.35">
      <c r="B845" s="5"/>
      <c r="C845" s="207"/>
      <c r="D845" s="202" t="s">
        <v>240</v>
      </c>
      <c r="E845" s="475"/>
      <c r="F845" s="477"/>
      <c r="G845" s="170" t="s">
        <v>1</v>
      </c>
      <c r="H845" s="78"/>
      <c r="I845" s="208"/>
      <c r="J845" s="208"/>
      <c r="K845" s="208"/>
      <c r="L845" s="208"/>
      <c r="M845" s="208"/>
      <c r="N845" s="208"/>
      <c r="O845" s="208"/>
      <c r="P845" s="208"/>
      <c r="Q845" s="208"/>
      <c r="R845" s="208"/>
      <c r="S845" s="208"/>
      <c r="T845" s="72">
        <f t="shared" si="122"/>
        <v>0</v>
      </c>
      <c r="U845" s="53"/>
      <c r="V845" s="123"/>
      <c r="W845" s="34"/>
      <c r="X845" s="34"/>
    </row>
    <row r="846" spans="2:24" ht="16.8" hidden="1" thickTop="1" thickBot="1" x14ac:dyDescent="0.35">
      <c r="B846" s="5"/>
      <c r="C846" s="207"/>
      <c r="D846" s="202" t="s">
        <v>241</v>
      </c>
      <c r="E846" s="475"/>
      <c r="F846" s="477"/>
      <c r="G846" s="170" t="s">
        <v>1</v>
      </c>
      <c r="H846" s="78"/>
      <c r="I846" s="208"/>
      <c r="J846" s="208"/>
      <c r="K846" s="208"/>
      <c r="L846" s="208"/>
      <c r="M846" s="208"/>
      <c r="N846" s="208"/>
      <c r="O846" s="208"/>
      <c r="P846" s="208"/>
      <c r="Q846" s="208"/>
      <c r="R846" s="208"/>
      <c r="S846" s="208"/>
      <c r="T846" s="72">
        <f t="shared" si="122"/>
        <v>0</v>
      </c>
      <c r="U846" s="53"/>
      <c r="V846" s="123"/>
      <c r="W846" s="34"/>
      <c r="X846" s="34"/>
    </row>
    <row r="847" spans="2:24" ht="16.8" hidden="1" thickTop="1" thickBot="1" x14ac:dyDescent="0.35">
      <c r="B847" s="5"/>
      <c r="C847" s="207"/>
      <c r="D847" s="202" t="s">
        <v>242</v>
      </c>
      <c r="E847" s="475"/>
      <c r="F847" s="477"/>
      <c r="G847" s="170" t="s">
        <v>1</v>
      </c>
      <c r="H847" s="78"/>
      <c r="I847" s="208"/>
      <c r="J847" s="208"/>
      <c r="K847" s="208"/>
      <c r="L847" s="208"/>
      <c r="M847" s="208"/>
      <c r="N847" s="208"/>
      <c r="O847" s="208"/>
      <c r="P847" s="208"/>
      <c r="Q847" s="208"/>
      <c r="R847" s="208"/>
      <c r="S847" s="208"/>
      <c r="T847" s="72">
        <f t="shared" si="122"/>
        <v>0</v>
      </c>
      <c r="U847" s="53"/>
      <c r="V847" s="123"/>
      <c r="W847" s="34"/>
      <c r="X847" s="34"/>
    </row>
    <row r="848" spans="2:24" ht="16.8" hidden="1" thickTop="1" thickBot="1" x14ac:dyDescent="0.35">
      <c r="B848" s="5"/>
      <c r="C848" s="207"/>
      <c r="D848" s="202" t="s">
        <v>243</v>
      </c>
      <c r="E848" s="475"/>
      <c r="F848" s="477"/>
      <c r="G848" s="170" t="s">
        <v>1</v>
      </c>
      <c r="H848" s="78"/>
      <c r="I848" s="208"/>
      <c r="J848" s="208"/>
      <c r="K848" s="208"/>
      <c r="L848" s="208"/>
      <c r="M848" s="208"/>
      <c r="N848" s="208"/>
      <c r="O848" s="208"/>
      <c r="P848" s="208"/>
      <c r="Q848" s="208"/>
      <c r="R848" s="208"/>
      <c r="S848" s="208"/>
      <c r="T848" s="72">
        <f t="shared" si="122"/>
        <v>0</v>
      </c>
      <c r="U848" s="53"/>
      <c r="V848" s="123"/>
      <c r="W848" s="34"/>
      <c r="X848" s="34"/>
    </row>
    <row r="849" spans="2:24" ht="16.8" hidden="1" thickTop="1" thickBot="1" x14ac:dyDescent="0.35">
      <c r="B849" s="5"/>
      <c r="C849" s="207"/>
      <c r="D849" s="202" t="s">
        <v>244</v>
      </c>
      <c r="E849" s="475"/>
      <c r="F849" s="477"/>
      <c r="G849" s="170" t="s">
        <v>1</v>
      </c>
      <c r="H849" s="78"/>
      <c r="I849" s="208"/>
      <c r="J849" s="208"/>
      <c r="K849" s="208"/>
      <c r="L849" s="208"/>
      <c r="M849" s="208"/>
      <c r="N849" s="208"/>
      <c r="O849" s="208"/>
      <c r="P849" s="208"/>
      <c r="Q849" s="208"/>
      <c r="R849" s="208"/>
      <c r="S849" s="208"/>
      <c r="T849" s="72">
        <f t="shared" si="122"/>
        <v>0</v>
      </c>
      <c r="U849" s="53"/>
      <c r="V849" s="123"/>
      <c r="W849" s="34"/>
      <c r="X849" s="34"/>
    </row>
    <row r="850" spans="2:24" ht="16.8" hidden="1" thickTop="1" thickBot="1" x14ac:dyDescent="0.35">
      <c r="B850" s="5"/>
      <c r="C850" s="207"/>
      <c r="D850" s="202" t="s">
        <v>203</v>
      </c>
      <c r="E850" s="475"/>
      <c r="F850" s="477"/>
      <c r="G850" s="170" t="s">
        <v>1</v>
      </c>
      <c r="H850" s="78"/>
      <c r="I850" s="208"/>
      <c r="J850" s="208"/>
      <c r="K850" s="208"/>
      <c r="L850" s="208"/>
      <c r="M850" s="208"/>
      <c r="N850" s="208"/>
      <c r="O850" s="208"/>
      <c r="P850" s="208"/>
      <c r="Q850" s="208"/>
      <c r="R850" s="208"/>
      <c r="S850" s="208"/>
      <c r="T850" s="72">
        <f>SUM(H850:S850)</f>
        <v>0</v>
      </c>
      <c r="U850" s="53"/>
      <c r="V850" s="123"/>
      <c r="W850" s="34"/>
      <c r="X850" s="34"/>
    </row>
    <row r="851" spans="2:24" ht="16.8" hidden="1" thickTop="1" thickBot="1" x14ac:dyDescent="0.35">
      <c r="B851" s="5"/>
      <c r="C851" s="207"/>
      <c r="D851" s="202" t="s">
        <v>245</v>
      </c>
      <c r="E851" s="475"/>
      <c r="F851" s="477"/>
      <c r="G851" s="170" t="s">
        <v>1</v>
      </c>
      <c r="H851" s="78"/>
      <c r="I851" s="208"/>
      <c r="J851" s="208"/>
      <c r="K851" s="208"/>
      <c r="L851" s="208"/>
      <c r="M851" s="208"/>
      <c r="N851" s="208"/>
      <c r="O851" s="208"/>
      <c r="P851" s="208"/>
      <c r="Q851" s="208"/>
      <c r="R851" s="208"/>
      <c r="S851" s="208"/>
      <c r="T851" s="72">
        <f t="shared" ref="T851:T874" si="123">SUM(H851:S851)</f>
        <v>0</v>
      </c>
      <c r="U851" s="53"/>
      <c r="V851" s="123"/>
      <c r="W851" s="34"/>
      <c r="X851" s="34"/>
    </row>
    <row r="852" spans="2:24" ht="16.8" hidden="1" thickTop="1" thickBot="1" x14ac:dyDescent="0.35">
      <c r="B852" s="5"/>
      <c r="C852" s="207"/>
      <c r="D852" s="202" t="s">
        <v>246</v>
      </c>
      <c r="E852" s="475"/>
      <c r="F852" s="477"/>
      <c r="G852" s="170" t="s">
        <v>1</v>
      </c>
      <c r="H852" s="78"/>
      <c r="I852" s="208"/>
      <c r="J852" s="208"/>
      <c r="K852" s="208"/>
      <c r="L852" s="208"/>
      <c r="M852" s="208"/>
      <c r="N852" s="208"/>
      <c r="O852" s="208"/>
      <c r="P852" s="208"/>
      <c r="Q852" s="208"/>
      <c r="R852" s="208"/>
      <c r="S852" s="208"/>
      <c r="T852" s="72">
        <f t="shared" si="123"/>
        <v>0</v>
      </c>
      <c r="U852" s="53"/>
      <c r="V852" s="123"/>
      <c r="W852" s="34"/>
      <c r="X852" s="34"/>
    </row>
    <row r="853" spans="2:24" ht="16.8" hidden="1" thickTop="1" thickBot="1" x14ac:dyDescent="0.35">
      <c r="B853" s="5"/>
      <c r="C853" s="207"/>
      <c r="D853" s="202" t="s">
        <v>247</v>
      </c>
      <c r="E853" s="475"/>
      <c r="F853" s="477"/>
      <c r="G853" s="170" t="s">
        <v>1</v>
      </c>
      <c r="H853" s="78"/>
      <c r="I853" s="208"/>
      <c r="J853" s="208"/>
      <c r="K853" s="208"/>
      <c r="L853" s="208"/>
      <c r="M853" s="208"/>
      <c r="N853" s="208"/>
      <c r="O853" s="208"/>
      <c r="P853" s="208"/>
      <c r="Q853" s="208"/>
      <c r="R853" s="208"/>
      <c r="S853" s="208"/>
      <c r="T853" s="72">
        <f t="shared" si="123"/>
        <v>0</v>
      </c>
      <c r="U853" s="53"/>
      <c r="V853" s="123"/>
      <c r="W853" s="34"/>
      <c r="X853" s="34"/>
    </row>
    <row r="854" spans="2:24" ht="16.8" hidden="1" thickTop="1" thickBot="1" x14ac:dyDescent="0.35">
      <c r="B854" s="5"/>
      <c r="C854" s="207"/>
      <c r="D854" s="202" t="s">
        <v>248</v>
      </c>
      <c r="E854" s="475"/>
      <c r="F854" s="477"/>
      <c r="G854" s="170" t="s">
        <v>1</v>
      </c>
      <c r="H854" s="78"/>
      <c r="I854" s="208"/>
      <c r="J854" s="208"/>
      <c r="K854" s="208"/>
      <c r="L854" s="208"/>
      <c r="M854" s="208"/>
      <c r="N854" s="208"/>
      <c r="O854" s="208"/>
      <c r="P854" s="208"/>
      <c r="Q854" s="208"/>
      <c r="R854" s="208"/>
      <c r="S854" s="208"/>
      <c r="T854" s="72">
        <f t="shared" si="123"/>
        <v>0</v>
      </c>
      <c r="U854" s="53"/>
      <c r="V854" s="123"/>
      <c r="W854" s="34"/>
      <c r="X854" s="34"/>
    </row>
    <row r="855" spans="2:24" ht="16.8" hidden="1" thickTop="1" thickBot="1" x14ac:dyDescent="0.35">
      <c r="B855" s="5"/>
      <c r="C855" s="207"/>
      <c r="D855" s="202" t="s">
        <v>249</v>
      </c>
      <c r="E855" s="475"/>
      <c r="F855" s="477"/>
      <c r="G855" s="170" t="s">
        <v>1</v>
      </c>
      <c r="H855" s="78"/>
      <c r="I855" s="208"/>
      <c r="J855" s="208"/>
      <c r="K855" s="208"/>
      <c r="L855" s="208"/>
      <c r="M855" s="208"/>
      <c r="N855" s="208"/>
      <c r="O855" s="208"/>
      <c r="P855" s="208"/>
      <c r="Q855" s="208"/>
      <c r="R855" s="208"/>
      <c r="S855" s="208"/>
      <c r="T855" s="72">
        <f t="shared" si="123"/>
        <v>0</v>
      </c>
      <c r="U855" s="53"/>
      <c r="V855" s="123"/>
      <c r="W855" s="34"/>
      <c r="X855" s="34"/>
    </row>
    <row r="856" spans="2:24" ht="16.8" hidden="1" thickTop="1" thickBot="1" x14ac:dyDescent="0.35">
      <c r="B856" s="5"/>
      <c r="C856" s="207"/>
      <c r="D856" s="202" t="s">
        <v>250</v>
      </c>
      <c r="E856" s="475"/>
      <c r="F856" s="477"/>
      <c r="G856" s="170" t="s">
        <v>1</v>
      </c>
      <c r="H856" s="78"/>
      <c r="I856" s="208"/>
      <c r="J856" s="208"/>
      <c r="K856" s="208"/>
      <c r="L856" s="208"/>
      <c r="M856" s="208"/>
      <c r="N856" s="208"/>
      <c r="O856" s="208"/>
      <c r="P856" s="208"/>
      <c r="Q856" s="208"/>
      <c r="R856" s="208"/>
      <c r="S856" s="208"/>
      <c r="T856" s="72">
        <f t="shared" si="123"/>
        <v>0</v>
      </c>
      <c r="U856" s="53"/>
      <c r="V856" s="123"/>
      <c r="W856" s="34"/>
      <c r="X856" s="34"/>
    </row>
    <row r="857" spans="2:24" ht="16.8" hidden="1" thickTop="1" thickBot="1" x14ac:dyDescent="0.35">
      <c r="B857" s="5"/>
      <c r="C857" s="207"/>
      <c r="D857" s="202" t="s">
        <v>251</v>
      </c>
      <c r="E857" s="475"/>
      <c r="F857" s="477"/>
      <c r="G857" s="170" t="s">
        <v>1</v>
      </c>
      <c r="H857" s="78"/>
      <c r="I857" s="208"/>
      <c r="J857" s="208"/>
      <c r="K857" s="208"/>
      <c r="L857" s="208"/>
      <c r="M857" s="208"/>
      <c r="N857" s="208"/>
      <c r="O857" s="208"/>
      <c r="P857" s="208"/>
      <c r="Q857" s="208"/>
      <c r="R857" s="208"/>
      <c r="S857" s="208"/>
      <c r="T857" s="72">
        <f t="shared" si="123"/>
        <v>0</v>
      </c>
      <c r="U857" s="53"/>
      <c r="V857" s="123"/>
      <c r="W857" s="34"/>
      <c r="X857" s="34"/>
    </row>
    <row r="858" spans="2:24" ht="16.8" hidden="1" thickTop="1" thickBot="1" x14ac:dyDescent="0.35">
      <c r="B858" s="5"/>
      <c r="C858" s="207"/>
      <c r="D858" s="202" t="s">
        <v>252</v>
      </c>
      <c r="E858" s="475"/>
      <c r="F858" s="477"/>
      <c r="G858" s="170" t="s">
        <v>1</v>
      </c>
      <c r="H858" s="78"/>
      <c r="I858" s="208"/>
      <c r="J858" s="208"/>
      <c r="K858" s="208"/>
      <c r="L858" s="208"/>
      <c r="M858" s="208"/>
      <c r="N858" s="208"/>
      <c r="O858" s="208"/>
      <c r="P858" s="208"/>
      <c r="Q858" s="208"/>
      <c r="R858" s="208"/>
      <c r="S858" s="208"/>
      <c r="T858" s="72">
        <f t="shared" si="123"/>
        <v>0</v>
      </c>
      <c r="U858" s="53"/>
      <c r="V858" s="123"/>
      <c r="W858" s="34"/>
      <c r="X858" s="34"/>
    </row>
    <row r="859" spans="2:24" ht="16.8" hidden="1" thickTop="1" thickBot="1" x14ac:dyDescent="0.35">
      <c r="B859" s="5"/>
      <c r="C859" s="207"/>
      <c r="D859" s="202" t="s">
        <v>253</v>
      </c>
      <c r="E859" s="475"/>
      <c r="F859" s="477"/>
      <c r="G859" s="170" t="s">
        <v>1</v>
      </c>
      <c r="H859" s="78"/>
      <c r="I859" s="208"/>
      <c r="J859" s="208"/>
      <c r="K859" s="208"/>
      <c r="L859" s="208"/>
      <c r="M859" s="208"/>
      <c r="N859" s="208"/>
      <c r="O859" s="208"/>
      <c r="P859" s="208"/>
      <c r="Q859" s="208"/>
      <c r="R859" s="208"/>
      <c r="S859" s="208"/>
      <c r="T859" s="72">
        <f t="shared" si="123"/>
        <v>0</v>
      </c>
      <c r="U859" s="53"/>
      <c r="V859" s="123"/>
      <c r="W859" s="34"/>
      <c r="X859" s="34"/>
    </row>
    <row r="860" spans="2:24" ht="16.8" hidden="1" thickTop="1" thickBot="1" x14ac:dyDescent="0.35">
      <c r="B860" s="5"/>
      <c r="C860" s="207"/>
      <c r="D860" s="202" t="s">
        <v>254</v>
      </c>
      <c r="E860" s="475"/>
      <c r="F860" s="477"/>
      <c r="G860" s="170" t="s">
        <v>1</v>
      </c>
      <c r="H860" s="78"/>
      <c r="I860" s="208"/>
      <c r="J860" s="208"/>
      <c r="K860" s="208"/>
      <c r="L860" s="208"/>
      <c r="M860" s="208"/>
      <c r="N860" s="208"/>
      <c r="O860" s="208"/>
      <c r="P860" s="208"/>
      <c r="Q860" s="208"/>
      <c r="R860" s="208"/>
      <c r="S860" s="208"/>
      <c r="T860" s="72">
        <f t="shared" si="123"/>
        <v>0</v>
      </c>
      <c r="U860" s="53"/>
      <c r="V860" s="123"/>
      <c r="W860" s="34"/>
      <c r="X860" s="34"/>
    </row>
    <row r="861" spans="2:24" ht="16.8" hidden="1" thickTop="1" thickBot="1" x14ac:dyDescent="0.35">
      <c r="B861" s="5"/>
      <c r="C861" s="207"/>
      <c r="D861" s="202" t="s">
        <v>255</v>
      </c>
      <c r="E861" s="475"/>
      <c r="F861" s="477"/>
      <c r="G861" s="170" t="s">
        <v>1</v>
      </c>
      <c r="H861" s="78"/>
      <c r="I861" s="208"/>
      <c r="J861" s="208"/>
      <c r="K861" s="208"/>
      <c r="L861" s="208"/>
      <c r="M861" s="208"/>
      <c r="N861" s="208"/>
      <c r="O861" s="208"/>
      <c r="P861" s="208"/>
      <c r="Q861" s="208"/>
      <c r="R861" s="208"/>
      <c r="S861" s="208"/>
      <c r="T861" s="72">
        <f t="shared" si="123"/>
        <v>0</v>
      </c>
      <c r="U861" s="53"/>
      <c r="V861" s="123"/>
      <c r="W861" s="34"/>
      <c r="X861" s="34"/>
    </row>
    <row r="862" spans="2:24" ht="16.8" hidden="1" thickTop="1" thickBot="1" x14ac:dyDescent="0.35">
      <c r="B862" s="5"/>
      <c r="C862" s="207"/>
      <c r="D862" s="202" t="s">
        <v>256</v>
      </c>
      <c r="E862" s="475"/>
      <c r="F862" s="477"/>
      <c r="G862" s="170" t="s">
        <v>1</v>
      </c>
      <c r="H862" s="78"/>
      <c r="I862" s="208"/>
      <c r="J862" s="208"/>
      <c r="K862" s="208"/>
      <c r="L862" s="208"/>
      <c r="M862" s="208"/>
      <c r="N862" s="208"/>
      <c r="O862" s="208"/>
      <c r="P862" s="208"/>
      <c r="Q862" s="208"/>
      <c r="R862" s="208"/>
      <c r="S862" s="208"/>
      <c r="T862" s="72">
        <f t="shared" si="123"/>
        <v>0</v>
      </c>
      <c r="U862" s="53"/>
      <c r="V862" s="123"/>
      <c r="W862" s="34"/>
      <c r="X862" s="34"/>
    </row>
    <row r="863" spans="2:24" ht="16.8" hidden="1" thickTop="1" thickBot="1" x14ac:dyDescent="0.35">
      <c r="B863" s="5"/>
      <c r="C863" s="207"/>
      <c r="D863" s="202" t="s">
        <v>257</v>
      </c>
      <c r="E863" s="475"/>
      <c r="F863" s="477"/>
      <c r="G863" s="170" t="s">
        <v>1</v>
      </c>
      <c r="H863" s="78"/>
      <c r="I863" s="208"/>
      <c r="J863" s="208"/>
      <c r="K863" s="208"/>
      <c r="L863" s="208"/>
      <c r="M863" s="208"/>
      <c r="N863" s="208"/>
      <c r="O863" s="208"/>
      <c r="P863" s="208"/>
      <c r="Q863" s="208"/>
      <c r="R863" s="208"/>
      <c r="S863" s="208"/>
      <c r="T863" s="72">
        <f t="shared" si="123"/>
        <v>0</v>
      </c>
      <c r="U863" s="53"/>
      <c r="V863" s="123"/>
      <c r="W863" s="34"/>
      <c r="X863" s="34"/>
    </row>
    <row r="864" spans="2:24" ht="16.8" hidden="1" thickTop="1" thickBot="1" x14ac:dyDescent="0.35">
      <c r="B864" s="5"/>
      <c r="C864" s="207"/>
      <c r="D864" s="202" t="s">
        <v>258</v>
      </c>
      <c r="E864" s="475"/>
      <c r="F864" s="477"/>
      <c r="G864" s="170" t="s">
        <v>1</v>
      </c>
      <c r="H864" s="78"/>
      <c r="I864" s="208"/>
      <c r="J864" s="208"/>
      <c r="K864" s="208"/>
      <c r="L864" s="208"/>
      <c r="M864" s="208"/>
      <c r="N864" s="208"/>
      <c r="O864" s="208"/>
      <c r="P864" s="208"/>
      <c r="Q864" s="208"/>
      <c r="R864" s="208"/>
      <c r="S864" s="208"/>
      <c r="T864" s="72">
        <f t="shared" si="123"/>
        <v>0</v>
      </c>
      <c r="U864" s="53"/>
      <c r="V864" s="123"/>
      <c r="W864" s="34"/>
      <c r="X864" s="34"/>
    </row>
    <row r="865" spans="2:24" ht="16.8" hidden="1" thickTop="1" thickBot="1" x14ac:dyDescent="0.35">
      <c r="B865" s="5"/>
      <c r="C865" s="207"/>
      <c r="D865" s="202" t="s">
        <v>259</v>
      </c>
      <c r="E865" s="475"/>
      <c r="F865" s="477"/>
      <c r="G865" s="170" t="s">
        <v>1</v>
      </c>
      <c r="H865" s="78"/>
      <c r="I865" s="208"/>
      <c r="J865" s="208"/>
      <c r="K865" s="208"/>
      <c r="L865" s="208"/>
      <c r="M865" s="208"/>
      <c r="N865" s="208"/>
      <c r="O865" s="208"/>
      <c r="P865" s="208"/>
      <c r="Q865" s="208"/>
      <c r="R865" s="208"/>
      <c r="S865" s="208"/>
      <c r="T865" s="72">
        <f t="shared" si="123"/>
        <v>0</v>
      </c>
      <c r="U865" s="53"/>
      <c r="V865" s="123"/>
      <c r="W865" s="34"/>
      <c r="X865" s="34"/>
    </row>
    <row r="866" spans="2:24" ht="16.8" hidden="1" thickTop="1" thickBot="1" x14ac:dyDescent="0.35">
      <c r="B866" s="5"/>
      <c r="C866" s="207"/>
      <c r="D866" s="202" t="s">
        <v>260</v>
      </c>
      <c r="E866" s="475"/>
      <c r="F866" s="477"/>
      <c r="G866" s="170" t="s">
        <v>1</v>
      </c>
      <c r="H866" s="78"/>
      <c r="I866" s="208"/>
      <c r="J866" s="208"/>
      <c r="K866" s="208"/>
      <c r="L866" s="208"/>
      <c r="M866" s="208"/>
      <c r="N866" s="208"/>
      <c r="O866" s="208"/>
      <c r="P866" s="208"/>
      <c r="Q866" s="208"/>
      <c r="R866" s="208"/>
      <c r="S866" s="208"/>
      <c r="T866" s="72">
        <f t="shared" si="123"/>
        <v>0</v>
      </c>
      <c r="U866" s="53"/>
      <c r="V866" s="123"/>
      <c r="W866" s="34"/>
      <c r="X866" s="34"/>
    </row>
    <row r="867" spans="2:24" ht="16.8" hidden="1" thickTop="1" thickBot="1" x14ac:dyDescent="0.35">
      <c r="B867" s="5"/>
      <c r="C867" s="207"/>
      <c r="D867" s="202" t="s">
        <v>261</v>
      </c>
      <c r="E867" s="475"/>
      <c r="F867" s="477"/>
      <c r="G867" s="170" t="s">
        <v>1</v>
      </c>
      <c r="H867" s="78"/>
      <c r="I867" s="208"/>
      <c r="J867" s="208"/>
      <c r="K867" s="208"/>
      <c r="L867" s="208"/>
      <c r="M867" s="208"/>
      <c r="N867" s="208"/>
      <c r="O867" s="208"/>
      <c r="P867" s="208"/>
      <c r="Q867" s="208"/>
      <c r="R867" s="208"/>
      <c r="S867" s="208"/>
      <c r="T867" s="72">
        <f t="shared" si="123"/>
        <v>0</v>
      </c>
      <c r="U867" s="53"/>
      <c r="V867" s="123"/>
      <c r="W867" s="34"/>
      <c r="X867" s="34"/>
    </row>
    <row r="868" spans="2:24" ht="16.8" hidden="1" thickTop="1" thickBot="1" x14ac:dyDescent="0.35">
      <c r="B868" s="5"/>
      <c r="C868" s="207"/>
      <c r="D868" s="202" t="s">
        <v>262</v>
      </c>
      <c r="E868" s="475"/>
      <c r="F868" s="477"/>
      <c r="G868" s="170" t="s">
        <v>1</v>
      </c>
      <c r="H868" s="78"/>
      <c r="I868" s="208"/>
      <c r="J868" s="208"/>
      <c r="K868" s="208"/>
      <c r="L868" s="208"/>
      <c r="M868" s="208"/>
      <c r="N868" s="208"/>
      <c r="O868" s="208"/>
      <c r="P868" s="208"/>
      <c r="Q868" s="208"/>
      <c r="R868" s="208"/>
      <c r="S868" s="208"/>
      <c r="T868" s="72">
        <f t="shared" si="123"/>
        <v>0</v>
      </c>
      <c r="U868" s="53"/>
      <c r="V868" s="123"/>
      <c r="W868" s="34"/>
      <c r="X868" s="34"/>
    </row>
    <row r="869" spans="2:24" ht="16.8" hidden="1" thickTop="1" thickBot="1" x14ac:dyDescent="0.35">
      <c r="B869" s="5"/>
      <c r="C869" s="207"/>
      <c r="D869" s="202" t="s">
        <v>263</v>
      </c>
      <c r="E869" s="475"/>
      <c r="F869" s="477"/>
      <c r="G869" s="170" t="s">
        <v>1</v>
      </c>
      <c r="H869" s="78"/>
      <c r="I869" s="208"/>
      <c r="J869" s="208"/>
      <c r="K869" s="208"/>
      <c r="L869" s="208"/>
      <c r="M869" s="208"/>
      <c r="N869" s="208"/>
      <c r="O869" s="208"/>
      <c r="P869" s="208"/>
      <c r="Q869" s="208"/>
      <c r="R869" s="208"/>
      <c r="S869" s="208"/>
      <c r="T869" s="72">
        <f t="shared" si="123"/>
        <v>0</v>
      </c>
      <c r="U869" s="53"/>
      <c r="V869" s="123"/>
      <c r="W869" s="34"/>
      <c r="X869" s="34"/>
    </row>
    <row r="870" spans="2:24" ht="16.8" hidden="1" thickTop="1" thickBot="1" x14ac:dyDescent="0.35">
      <c r="B870" s="5"/>
      <c r="C870" s="207"/>
      <c r="D870" s="202" t="s">
        <v>264</v>
      </c>
      <c r="E870" s="475"/>
      <c r="F870" s="477"/>
      <c r="G870" s="170" t="s">
        <v>1</v>
      </c>
      <c r="H870" s="78"/>
      <c r="I870" s="208"/>
      <c r="J870" s="208"/>
      <c r="K870" s="208"/>
      <c r="L870" s="208"/>
      <c r="M870" s="208"/>
      <c r="N870" s="208"/>
      <c r="O870" s="208"/>
      <c r="P870" s="208"/>
      <c r="Q870" s="208"/>
      <c r="R870" s="208"/>
      <c r="S870" s="208"/>
      <c r="T870" s="72">
        <f t="shared" si="123"/>
        <v>0</v>
      </c>
      <c r="U870" s="53"/>
      <c r="V870" s="123"/>
      <c r="W870" s="34"/>
      <c r="X870" s="34"/>
    </row>
    <row r="871" spans="2:24" ht="16.8" hidden="1" thickTop="1" thickBot="1" x14ac:dyDescent="0.35">
      <c r="B871" s="5"/>
      <c r="C871" s="207"/>
      <c r="D871" s="202" t="s">
        <v>265</v>
      </c>
      <c r="E871" s="475"/>
      <c r="F871" s="477"/>
      <c r="G871" s="170" t="s">
        <v>1</v>
      </c>
      <c r="H871" s="78"/>
      <c r="I871" s="208"/>
      <c r="J871" s="208"/>
      <c r="K871" s="208"/>
      <c r="L871" s="208"/>
      <c r="M871" s="208"/>
      <c r="N871" s="208"/>
      <c r="O871" s="208"/>
      <c r="P871" s="208"/>
      <c r="Q871" s="208"/>
      <c r="R871" s="208"/>
      <c r="S871" s="208"/>
      <c r="T871" s="72">
        <f t="shared" si="123"/>
        <v>0</v>
      </c>
      <c r="U871" s="53"/>
      <c r="V871" s="123"/>
      <c r="W871" s="34"/>
      <c r="X871" s="34"/>
    </row>
    <row r="872" spans="2:24" ht="16.8" hidden="1" thickTop="1" thickBot="1" x14ac:dyDescent="0.35">
      <c r="B872" s="5"/>
      <c r="C872" s="207"/>
      <c r="D872" s="202" t="s">
        <v>266</v>
      </c>
      <c r="E872" s="475"/>
      <c r="F872" s="477"/>
      <c r="G872" s="170" t="s">
        <v>1</v>
      </c>
      <c r="H872" s="78"/>
      <c r="I872" s="208"/>
      <c r="J872" s="208"/>
      <c r="K872" s="208"/>
      <c r="L872" s="208"/>
      <c r="M872" s="208"/>
      <c r="N872" s="208"/>
      <c r="O872" s="208"/>
      <c r="P872" s="208"/>
      <c r="Q872" s="208"/>
      <c r="R872" s="208"/>
      <c r="S872" s="208"/>
      <c r="T872" s="72">
        <f t="shared" si="123"/>
        <v>0</v>
      </c>
      <c r="U872" s="53"/>
      <c r="V872" s="123"/>
      <c r="W872" s="34"/>
      <c r="X872" s="34"/>
    </row>
    <row r="873" spans="2:24" ht="16.8" hidden="1" thickTop="1" thickBot="1" x14ac:dyDescent="0.35">
      <c r="B873" s="5"/>
      <c r="C873" s="207"/>
      <c r="D873" s="202" t="s">
        <v>267</v>
      </c>
      <c r="E873" s="475"/>
      <c r="F873" s="477"/>
      <c r="G873" s="170" t="s">
        <v>1</v>
      </c>
      <c r="H873" s="78"/>
      <c r="I873" s="208"/>
      <c r="J873" s="208"/>
      <c r="K873" s="208"/>
      <c r="L873" s="208"/>
      <c r="M873" s="208"/>
      <c r="N873" s="208"/>
      <c r="O873" s="208"/>
      <c r="P873" s="208"/>
      <c r="Q873" s="208"/>
      <c r="R873" s="208"/>
      <c r="S873" s="208"/>
      <c r="T873" s="72">
        <f t="shared" si="123"/>
        <v>0</v>
      </c>
      <c r="U873" s="53"/>
      <c r="V873" s="123"/>
      <c r="W873" s="34"/>
      <c r="X873" s="34"/>
    </row>
    <row r="874" spans="2:24" ht="16.8" hidden="1" thickTop="1" thickBot="1" x14ac:dyDescent="0.35">
      <c r="B874" s="5"/>
      <c r="C874" s="207"/>
      <c r="D874" s="202" t="s">
        <v>268</v>
      </c>
      <c r="E874" s="475"/>
      <c r="F874" s="477"/>
      <c r="G874" s="170" t="s">
        <v>1</v>
      </c>
      <c r="H874" s="78"/>
      <c r="I874" s="208"/>
      <c r="J874" s="208"/>
      <c r="K874" s="208"/>
      <c r="L874" s="208"/>
      <c r="M874" s="208"/>
      <c r="N874" s="208"/>
      <c r="O874" s="208"/>
      <c r="P874" s="208"/>
      <c r="Q874" s="208"/>
      <c r="R874" s="208"/>
      <c r="S874" s="208"/>
      <c r="T874" s="72">
        <f t="shared" si="123"/>
        <v>0</v>
      </c>
      <c r="U874" s="53"/>
      <c r="V874" s="123"/>
      <c r="W874" s="34"/>
      <c r="X874" s="34"/>
    </row>
    <row r="875" spans="2:24" ht="16.8" hidden="1" thickTop="1" thickBot="1" x14ac:dyDescent="0.35">
      <c r="B875" s="5"/>
      <c r="C875" s="207"/>
      <c r="D875" s="202" t="s">
        <v>204</v>
      </c>
      <c r="E875" s="475"/>
      <c r="F875" s="477"/>
      <c r="G875" s="170" t="s">
        <v>1</v>
      </c>
      <c r="H875" s="78"/>
      <c r="I875" s="208"/>
      <c r="J875" s="208"/>
      <c r="K875" s="208"/>
      <c r="L875" s="208"/>
      <c r="M875" s="208"/>
      <c r="N875" s="208"/>
      <c r="O875" s="208"/>
      <c r="P875" s="208"/>
      <c r="Q875" s="208"/>
      <c r="R875" s="208"/>
      <c r="S875" s="208"/>
      <c r="T875" s="72">
        <f>SUM(H875:S875)</f>
        <v>0</v>
      </c>
      <c r="U875" s="53"/>
      <c r="V875" s="123"/>
      <c r="W875" s="34"/>
      <c r="X875" s="34"/>
    </row>
    <row r="876" spans="2:24" ht="16.8" hidden="1" thickTop="1" thickBot="1" x14ac:dyDescent="0.35">
      <c r="B876" s="5"/>
      <c r="C876" s="207"/>
      <c r="D876" s="202" t="s">
        <v>269</v>
      </c>
      <c r="E876" s="475"/>
      <c r="F876" s="477"/>
      <c r="G876" s="170" t="s">
        <v>1</v>
      </c>
      <c r="H876" s="78"/>
      <c r="I876" s="208"/>
      <c r="J876" s="208"/>
      <c r="K876" s="208"/>
      <c r="L876" s="208"/>
      <c r="M876" s="208"/>
      <c r="N876" s="208"/>
      <c r="O876" s="208"/>
      <c r="P876" s="208"/>
      <c r="Q876" s="208"/>
      <c r="R876" s="208"/>
      <c r="S876" s="208"/>
      <c r="T876" s="72">
        <f t="shared" ref="T876:T899" si="124">SUM(H876:S876)</f>
        <v>0</v>
      </c>
      <c r="U876" s="53"/>
      <c r="V876" s="123"/>
      <c r="W876" s="34"/>
      <c r="X876" s="34"/>
    </row>
    <row r="877" spans="2:24" ht="16.8" hidden="1" thickTop="1" thickBot="1" x14ac:dyDescent="0.35">
      <c r="B877" s="5"/>
      <c r="C877" s="207"/>
      <c r="D877" s="202" t="s">
        <v>270</v>
      </c>
      <c r="E877" s="475"/>
      <c r="F877" s="477"/>
      <c r="G877" s="170" t="s">
        <v>1</v>
      </c>
      <c r="H877" s="78"/>
      <c r="I877" s="208"/>
      <c r="J877" s="208"/>
      <c r="K877" s="208"/>
      <c r="L877" s="208"/>
      <c r="M877" s="208"/>
      <c r="N877" s="208"/>
      <c r="O877" s="208"/>
      <c r="P877" s="208"/>
      <c r="Q877" s="208"/>
      <c r="R877" s="208"/>
      <c r="S877" s="208"/>
      <c r="T877" s="72">
        <f t="shared" si="124"/>
        <v>0</v>
      </c>
      <c r="U877" s="53"/>
      <c r="V877" s="123"/>
      <c r="W877" s="34"/>
      <c r="X877" s="34"/>
    </row>
    <row r="878" spans="2:24" ht="16.8" hidden="1" thickTop="1" thickBot="1" x14ac:dyDescent="0.35">
      <c r="B878" s="5"/>
      <c r="C878" s="207"/>
      <c r="D878" s="202" t="s">
        <v>271</v>
      </c>
      <c r="E878" s="475"/>
      <c r="F878" s="477"/>
      <c r="G878" s="170" t="s">
        <v>1</v>
      </c>
      <c r="H878" s="78"/>
      <c r="I878" s="208"/>
      <c r="J878" s="208"/>
      <c r="K878" s="208"/>
      <c r="L878" s="208"/>
      <c r="M878" s="208"/>
      <c r="N878" s="208"/>
      <c r="O878" s="208"/>
      <c r="P878" s="208"/>
      <c r="Q878" s="208"/>
      <c r="R878" s="208"/>
      <c r="S878" s="208"/>
      <c r="T878" s="72">
        <f t="shared" si="124"/>
        <v>0</v>
      </c>
      <c r="U878" s="53"/>
      <c r="V878" s="123"/>
      <c r="W878" s="34"/>
      <c r="X878" s="34"/>
    </row>
    <row r="879" spans="2:24" ht="16.8" hidden="1" thickTop="1" thickBot="1" x14ac:dyDescent="0.35">
      <c r="B879" s="5"/>
      <c r="C879" s="207"/>
      <c r="D879" s="202" t="s">
        <v>272</v>
      </c>
      <c r="E879" s="475"/>
      <c r="F879" s="477"/>
      <c r="G879" s="170" t="s">
        <v>1</v>
      </c>
      <c r="H879" s="78"/>
      <c r="I879" s="208"/>
      <c r="J879" s="208"/>
      <c r="K879" s="208"/>
      <c r="L879" s="208"/>
      <c r="M879" s="208"/>
      <c r="N879" s="208"/>
      <c r="O879" s="208"/>
      <c r="P879" s="208"/>
      <c r="Q879" s="208"/>
      <c r="R879" s="208"/>
      <c r="S879" s="208"/>
      <c r="T879" s="72">
        <f t="shared" si="124"/>
        <v>0</v>
      </c>
      <c r="U879" s="53"/>
      <c r="V879" s="123"/>
      <c r="W879" s="34"/>
      <c r="X879" s="34"/>
    </row>
    <row r="880" spans="2:24" ht="16.8" hidden="1" thickTop="1" thickBot="1" x14ac:dyDescent="0.35">
      <c r="B880" s="5"/>
      <c r="C880" s="207"/>
      <c r="D880" s="202" t="s">
        <v>273</v>
      </c>
      <c r="E880" s="475"/>
      <c r="F880" s="477"/>
      <c r="G880" s="170" t="s">
        <v>1</v>
      </c>
      <c r="H880" s="78"/>
      <c r="I880" s="208"/>
      <c r="J880" s="208"/>
      <c r="K880" s="208"/>
      <c r="L880" s="208"/>
      <c r="M880" s="208"/>
      <c r="N880" s="208"/>
      <c r="O880" s="208"/>
      <c r="P880" s="208"/>
      <c r="Q880" s="208"/>
      <c r="R880" s="208"/>
      <c r="S880" s="208"/>
      <c r="T880" s="72">
        <f t="shared" si="124"/>
        <v>0</v>
      </c>
      <c r="U880" s="53"/>
      <c r="V880" s="123"/>
      <c r="W880" s="34"/>
      <c r="X880" s="34"/>
    </row>
    <row r="881" spans="2:24" ht="16.8" hidden="1" thickTop="1" thickBot="1" x14ac:dyDescent="0.35">
      <c r="B881" s="5"/>
      <c r="C881" s="207"/>
      <c r="D881" s="202" t="s">
        <v>274</v>
      </c>
      <c r="E881" s="475"/>
      <c r="F881" s="477"/>
      <c r="G881" s="170" t="s">
        <v>1</v>
      </c>
      <c r="H881" s="78"/>
      <c r="I881" s="208"/>
      <c r="J881" s="208"/>
      <c r="K881" s="208"/>
      <c r="L881" s="208"/>
      <c r="M881" s="208"/>
      <c r="N881" s="208"/>
      <c r="O881" s="208"/>
      <c r="P881" s="208"/>
      <c r="Q881" s="208"/>
      <c r="R881" s="208"/>
      <c r="S881" s="208"/>
      <c r="T881" s="72">
        <f t="shared" si="124"/>
        <v>0</v>
      </c>
      <c r="U881" s="53"/>
      <c r="V881" s="123"/>
      <c r="W881" s="34"/>
      <c r="X881" s="34"/>
    </row>
    <row r="882" spans="2:24" ht="16.8" hidden="1" thickTop="1" thickBot="1" x14ac:dyDescent="0.35">
      <c r="B882" s="5"/>
      <c r="C882" s="207"/>
      <c r="D882" s="202" t="s">
        <v>275</v>
      </c>
      <c r="E882" s="475"/>
      <c r="F882" s="477"/>
      <c r="G882" s="170" t="s">
        <v>1</v>
      </c>
      <c r="H882" s="78"/>
      <c r="I882" s="208"/>
      <c r="J882" s="208"/>
      <c r="K882" s="208"/>
      <c r="L882" s="208"/>
      <c r="M882" s="208"/>
      <c r="N882" s="208"/>
      <c r="O882" s="208"/>
      <c r="P882" s="208"/>
      <c r="Q882" s="208"/>
      <c r="R882" s="208"/>
      <c r="S882" s="208"/>
      <c r="T882" s="72">
        <f t="shared" si="124"/>
        <v>0</v>
      </c>
      <c r="U882" s="53"/>
      <c r="V882" s="123"/>
      <c r="W882" s="34"/>
      <c r="X882" s="34"/>
    </row>
    <row r="883" spans="2:24" ht="16.8" hidden="1" thickTop="1" thickBot="1" x14ac:dyDescent="0.35">
      <c r="B883" s="5"/>
      <c r="C883" s="207"/>
      <c r="D883" s="202" t="s">
        <v>276</v>
      </c>
      <c r="E883" s="475"/>
      <c r="F883" s="477"/>
      <c r="G883" s="170" t="s">
        <v>1</v>
      </c>
      <c r="H883" s="78"/>
      <c r="I883" s="208"/>
      <c r="J883" s="208"/>
      <c r="K883" s="208"/>
      <c r="L883" s="208"/>
      <c r="M883" s="208"/>
      <c r="N883" s="208"/>
      <c r="O883" s="208"/>
      <c r="P883" s="208"/>
      <c r="Q883" s="208"/>
      <c r="R883" s="208"/>
      <c r="S883" s="208"/>
      <c r="T883" s="72">
        <f t="shared" si="124"/>
        <v>0</v>
      </c>
      <c r="U883" s="53"/>
      <c r="V883" s="123"/>
      <c r="W883" s="34"/>
      <c r="X883" s="34"/>
    </row>
    <row r="884" spans="2:24" ht="16.8" hidden="1" thickTop="1" thickBot="1" x14ac:dyDescent="0.35">
      <c r="B884" s="5"/>
      <c r="C884" s="207"/>
      <c r="D884" s="202" t="s">
        <v>277</v>
      </c>
      <c r="E884" s="475"/>
      <c r="F884" s="477"/>
      <c r="G884" s="170" t="s">
        <v>1</v>
      </c>
      <c r="H884" s="78"/>
      <c r="I884" s="208"/>
      <c r="J884" s="208"/>
      <c r="K884" s="208"/>
      <c r="L884" s="208"/>
      <c r="M884" s="208"/>
      <c r="N884" s="208"/>
      <c r="O884" s="208"/>
      <c r="P884" s="208"/>
      <c r="Q884" s="208"/>
      <c r="R884" s="208"/>
      <c r="S884" s="208"/>
      <c r="T884" s="72">
        <f t="shared" si="124"/>
        <v>0</v>
      </c>
      <c r="U884" s="53"/>
      <c r="V884" s="123"/>
      <c r="W884" s="34"/>
      <c r="X884" s="34"/>
    </row>
    <row r="885" spans="2:24" ht="16.8" hidden="1" thickTop="1" thickBot="1" x14ac:dyDescent="0.35">
      <c r="B885" s="5"/>
      <c r="C885" s="207"/>
      <c r="D885" s="202" t="s">
        <v>278</v>
      </c>
      <c r="E885" s="475"/>
      <c r="F885" s="477"/>
      <c r="G885" s="170" t="s">
        <v>1</v>
      </c>
      <c r="H885" s="78"/>
      <c r="I885" s="208"/>
      <c r="J885" s="208"/>
      <c r="K885" s="208"/>
      <c r="L885" s="208"/>
      <c r="M885" s="208"/>
      <c r="N885" s="208"/>
      <c r="O885" s="208"/>
      <c r="P885" s="208"/>
      <c r="Q885" s="208"/>
      <c r="R885" s="208"/>
      <c r="S885" s="208"/>
      <c r="T885" s="72">
        <f t="shared" si="124"/>
        <v>0</v>
      </c>
      <c r="U885" s="53"/>
      <c r="V885" s="123"/>
      <c r="W885" s="34"/>
      <c r="X885" s="34"/>
    </row>
    <row r="886" spans="2:24" ht="16.8" hidden="1" thickTop="1" thickBot="1" x14ac:dyDescent="0.35">
      <c r="B886" s="5"/>
      <c r="C886" s="207"/>
      <c r="D886" s="202" t="s">
        <v>279</v>
      </c>
      <c r="E886" s="475"/>
      <c r="F886" s="477"/>
      <c r="G886" s="170" t="s">
        <v>1</v>
      </c>
      <c r="H886" s="78"/>
      <c r="I886" s="208"/>
      <c r="J886" s="208"/>
      <c r="K886" s="208"/>
      <c r="L886" s="208"/>
      <c r="M886" s="208"/>
      <c r="N886" s="208"/>
      <c r="O886" s="208"/>
      <c r="P886" s="208"/>
      <c r="Q886" s="208"/>
      <c r="R886" s="208"/>
      <c r="S886" s="208"/>
      <c r="T886" s="72">
        <f t="shared" si="124"/>
        <v>0</v>
      </c>
      <c r="U886" s="53"/>
      <c r="V886" s="123"/>
      <c r="W886" s="34"/>
      <c r="X886" s="34"/>
    </row>
    <row r="887" spans="2:24" ht="16.8" hidden="1" thickTop="1" thickBot="1" x14ac:dyDescent="0.35">
      <c r="B887" s="5"/>
      <c r="C887" s="207"/>
      <c r="D887" s="202" t="s">
        <v>280</v>
      </c>
      <c r="E887" s="475"/>
      <c r="F887" s="477"/>
      <c r="G887" s="170" t="s">
        <v>1</v>
      </c>
      <c r="H887" s="78"/>
      <c r="I887" s="208"/>
      <c r="J887" s="208"/>
      <c r="K887" s="208"/>
      <c r="L887" s="208"/>
      <c r="M887" s="208"/>
      <c r="N887" s="208"/>
      <c r="O887" s="208"/>
      <c r="P887" s="208"/>
      <c r="Q887" s="208"/>
      <c r="R887" s="208"/>
      <c r="S887" s="208"/>
      <c r="T887" s="72">
        <f t="shared" si="124"/>
        <v>0</v>
      </c>
      <c r="U887" s="53"/>
      <c r="V887" s="123"/>
      <c r="W887" s="34"/>
      <c r="X887" s="34"/>
    </row>
    <row r="888" spans="2:24" ht="16.8" hidden="1" thickTop="1" thickBot="1" x14ac:dyDescent="0.35">
      <c r="B888" s="5"/>
      <c r="C888" s="207"/>
      <c r="D888" s="202" t="s">
        <v>281</v>
      </c>
      <c r="E888" s="475"/>
      <c r="F888" s="477"/>
      <c r="G888" s="170" t="s">
        <v>1</v>
      </c>
      <c r="H888" s="78"/>
      <c r="I888" s="208"/>
      <c r="J888" s="208"/>
      <c r="K888" s="208"/>
      <c r="L888" s="208"/>
      <c r="M888" s="208"/>
      <c r="N888" s="208"/>
      <c r="O888" s="208"/>
      <c r="P888" s="208"/>
      <c r="Q888" s="208"/>
      <c r="R888" s="208"/>
      <c r="S888" s="208"/>
      <c r="T888" s="72">
        <f t="shared" si="124"/>
        <v>0</v>
      </c>
      <c r="U888" s="53"/>
      <c r="V888" s="123"/>
      <c r="W888" s="34"/>
      <c r="X888" s="34"/>
    </row>
    <row r="889" spans="2:24" ht="16.8" hidden="1" thickTop="1" thickBot="1" x14ac:dyDescent="0.35">
      <c r="B889" s="5"/>
      <c r="C889" s="207"/>
      <c r="D889" s="202" t="s">
        <v>282</v>
      </c>
      <c r="E889" s="475"/>
      <c r="F889" s="477"/>
      <c r="G889" s="170" t="s">
        <v>1</v>
      </c>
      <c r="H889" s="78"/>
      <c r="I889" s="208"/>
      <c r="J889" s="208"/>
      <c r="K889" s="208"/>
      <c r="L889" s="208"/>
      <c r="M889" s="208"/>
      <c r="N889" s="208"/>
      <c r="O889" s="208"/>
      <c r="P889" s="208"/>
      <c r="Q889" s="208"/>
      <c r="R889" s="208"/>
      <c r="S889" s="208"/>
      <c r="T889" s="72">
        <f t="shared" si="124"/>
        <v>0</v>
      </c>
      <c r="U889" s="53"/>
      <c r="V889" s="123"/>
      <c r="W889" s="34"/>
      <c r="X889" s="34"/>
    </row>
    <row r="890" spans="2:24" ht="16.8" hidden="1" thickTop="1" thickBot="1" x14ac:dyDescent="0.35">
      <c r="B890" s="5"/>
      <c r="C890" s="207"/>
      <c r="D890" s="202" t="s">
        <v>283</v>
      </c>
      <c r="E890" s="475"/>
      <c r="F890" s="477"/>
      <c r="G890" s="170" t="s">
        <v>1</v>
      </c>
      <c r="H890" s="78"/>
      <c r="I890" s="208"/>
      <c r="J890" s="208"/>
      <c r="K890" s="208"/>
      <c r="L890" s="208"/>
      <c r="M890" s="208"/>
      <c r="N890" s="208"/>
      <c r="O890" s="208"/>
      <c r="P890" s="208"/>
      <c r="Q890" s="208"/>
      <c r="R890" s="208"/>
      <c r="S890" s="208"/>
      <c r="T890" s="72">
        <f t="shared" si="124"/>
        <v>0</v>
      </c>
      <c r="U890" s="53"/>
      <c r="V890" s="123"/>
      <c r="W890" s="34"/>
      <c r="X890" s="34"/>
    </row>
    <row r="891" spans="2:24" ht="16.8" hidden="1" thickTop="1" thickBot="1" x14ac:dyDescent="0.35">
      <c r="B891" s="5"/>
      <c r="C891" s="207"/>
      <c r="D891" s="202" t="s">
        <v>284</v>
      </c>
      <c r="E891" s="475"/>
      <c r="F891" s="477"/>
      <c r="G891" s="170" t="s">
        <v>1</v>
      </c>
      <c r="H891" s="78"/>
      <c r="I891" s="208"/>
      <c r="J891" s="208"/>
      <c r="K891" s="208"/>
      <c r="L891" s="208"/>
      <c r="M891" s="208"/>
      <c r="N891" s="208"/>
      <c r="O891" s="208"/>
      <c r="P891" s="208"/>
      <c r="Q891" s="208"/>
      <c r="R891" s="208"/>
      <c r="S891" s="208"/>
      <c r="T891" s="72">
        <f t="shared" si="124"/>
        <v>0</v>
      </c>
      <c r="U891" s="53"/>
      <c r="V891" s="123"/>
      <c r="W891" s="34"/>
      <c r="X891" s="34"/>
    </row>
    <row r="892" spans="2:24" ht="16.8" hidden="1" thickTop="1" thickBot="1" x14ac:dyDescent="0.35">
      <c r="B892" s="5"/>
      <c r="C892" s="207"/>
      <c r="D892" s="202" t="s">
        <v>285</v>
      </c>
      <c r="E892" s="475"/>
      <c r="F892" s="477"/>
      <c r="G892" s="170" t="s">
        <v>1</v>
      </c>
      <c r="H892" s="78"/>
      <c r="I892" s="208"/>
      <c r="J892" s="208"/>
      <c r="K892" s="208"/>
      <c r="L892" s="208"/>
      <c r="M892" s="208"/>
      <c r="N892" s="208"/>
      <c r="O892" s="208"/>
      <c r="P892" s="208"/>
      <c r="Q892" s="208"/>
      <c r="R892" s="208"/>
      <c r="S892" s="208"/>
      <c r="T892" s="72">
        <f t="shared" si="124"/>
        <v>0</v>
      </c>
      <c r="U892" s="53"/>
      <c r="V892" s="123"/>
      <c r="W892" s="34"/>
      <c r="X892" s="34"/>
    </row>
    <row r="893" spans="2:24" ht="16.8" hidden="1" thickTop="1" thickBot="1" x14ac:dyDescent="0.35">
      <c r="B893" s="5"/>
      <c r="C893" s="207"/>
      <c r="D893" s="202" t="s">
        <v>286</v>
      </c>
      <c r="E893" s="475"/>
      <c r="F893" s="477"/>
      <c r="G893" s="170" t="s">
        <v>1</v>
      </c>
      <c r="H893" s="78"/>
      <c r="I893" s="208"/>
      <c r="J893" s="208"/>
      <c r="K893" s="208"/>
      <c r="L893" s="208"/>
      <c r="M893" s="208"/>
      <c r="N893" s="208"/>
      <c r="O893" s="208"/>
      <c r="P893" s="208"/>
      <c r="Q893" s="208"/>
      <c r="R893" s="208"/>
      <c r="S893" s="208"/>
      <c r="T893" s="72">
        <f t="shared" si="124"/>
        <v>0</v>
      </c>
      <c r="U893" s="53"/>
      <c r="V893" s="123"/>
      <c r="W893" s="34"/>
      <c r="X893" s="34"/>
    </row>
    <row r="894" spans="2:24" ht="16.8" hidden="1" thickTop="1" thickBot="1" x14ac:dyDescent="0.35">
      <c r="B894" s="5"/>
      <c r="C894" s="207"/>
      <c r="D894" s="202" t="s">
        <v>287</v>
      </c>
      <c r="E894" s="475"/>
      <c r="F894" s="477"/>
      <c r="G894" s="170" t="s">
        <v>1</v>
      </c>
      <c r="H894" s="78"/>
      <c r="I894" s="208"/>
      <c r="J894" s="208"/>
      <c r="K894" s="208"/>
      <c r="L894" s="208"/>
      <c r="M894" s="208"/>
      <c r="N894" s="208"/>
      <c r="O894" s="208"/>
      <c r="P894" s="208"/>
      <c r="Q894" s="208"/>
      <c r="R894" s="208"/>
      <c r="S894" s="208"/>
      <c r="T894" s="72">
        <f t="shared" si="124"/>
        <v>0</v>
      </c>
      <c r="U894" s="53"/>
      <c r="V894" s="123"/>
      <c r="W894" s="34"/>
      <c r="X894" s="34"/>
    </row>
    <row r="895" spans="2:24" ht="16.8" hidden="1" thickTop="1" thickBot="1" x14ac:dyDescent="0.35">
      <c r="B895" s="5"/>
      <c r="C895" s="207"/>
      <c r="D895" s="202" t="s">
        <v>288</v>
      </c>
      <c r="E895" s="475"/>
      <c r="F895" s="477"/>
      <c r="G895" s="170" t="s">
        <v>1</v>
      </c>
      <c r="H895" s="78"/>
      <c r="I895" s="208"/>
      <c r="J895" s="208"/>
      <c r="K895" s="208"/>
      <c r="L895" s="208"/>
      <c r="M895" s="208"/>
      <c r="N895" s="208"/>
      <c r="O895" s="208"/>
      <c r="P895" s="208"/>
      <c r="Q895" s="208"/>
      <c r="R895" s="208"/>
      <c r="S895" s="208"/>
      <c r="T895" s="72">
        <f t="shared" si="124"/>
        <v>0</v>
      </c>
      <c r="U895" s="53"/>
      <c r="V895" s="123"/>
      <c r="W895" s="34"/>
      <c r="X895" s="34"/>
    </row>
    <row r="896" spans="2:24" ht="16.8" hidden="1" thickTop="1" thickBot="1" x14ac:dyDescent="0.35">
      <c r="B896" s="5"/>
      <c r="C896" s="207"/>
      <c r="D896" s="202" t="s">
        <v>289</v>
      </c>
      <c r="E896" s="475"/>
      <c r="F896" s="477"/>
      <c r="G896" s="170" t="s">
        <v>1</v>
      </c>
      <c r="H896" s="78"/>
      <c r="I896" s="208"/>
      <c r="J896" s="208"/>
      <c r="K896" s="208"/>
      <c r="L896" s="208"/>
      <c r="M896" s="208"/>
      <c r="N896" s="208"/>
      <c r="O896" s="208"/>
      <c r="P896" s="208"/>
      <c r="Q896" s="208"/>
      <c r="R896" s="208"/>
      <c r="S896" s="208"/>
      <c r="T896" s="72">
        <f t="shared" si="124"/>
        <v>0</v>
      </c>
      <c r="U896" s="53"/>
      <c r="V896" s="123"/>
      <c r="W896" s="34"/>
      <c r="X896" s="34"/>
    </row>
    <row r="897" spans="2:24" ht="16.8" hidden="1" thickTop="1" thickBot="1" x14ac:dyDescent="0.35">
      <c r="B897" s="5"/>
      <c r="C897" s="207"/>
      <c r="D897" s="202" t="s">
        <v>290</v>
      </c>
      <c r="E897" s="475"/>
      <c r="F897" s="477"/>
      <c r="G897" s="170" t="s">
        <v>1</v>
      </c>
      <c r="H897" s="78"/>
      <c r="I897" s="208"/>
      <c r="J897" s="208"/>
      <c r="K897" s="208"/>
      <c r="L897" s="208"/>
      <c r="M897" s="208"/>
      <c r="N897" s="208"/>
      <c r="O897" s="208"/>
      <c r="P897" s="208"/>
      <c r="Q897" s="208"/>
      <c r="R897" s="208"/>
      <c r="S897" s="208"/>
      <c r="T897" s="72">
        <f t="shared" si="124"/>
        <v>0</v>
      </c>
      <c r="U897" s="53"/>
      <c r="V897" s="123"/>
      <c r="W897" s="34"/>
      <c r="X897" s="34"/>
    </row>
    <row r="898" spans="2:24" ht="16.8" hidden="1" thickTop="1" thickBot="1" x14ac:dyDescent="0.35">
      <c r="B898" s="5"/>
      <c r="C898" s="207"/>
      <c r="D898" s="202" t="s">
        <v>291</v>
      </c>
      <c r="E898" s="475"/>
      <c r="F898" s="477"/>
      <c r="G898" s="170" t="s">
        <v>1</v>
      </c>
      <c r="H898" s="78"/>
      <c r="I898" s="208"/>
      <c r="J898" s="208"/>
      <c r="K898" s="208"/>
      <c r="L898" s="208"/>
      <c r="M898" s="208"/>
      <c r="N898" s="208"/>
      <c r="O898" s="208"/>
      <c r="P898" s="208"/>
      <c r="Q898" s="208"/>
      <c r="R898" s="208"/>
      <c r="S898" s="208"/>
      <c r="T898" s="72">
        <f t="shared" si="124"/>
        <v>0</v>
      </c>
      <c r="U898" s="53"/>
      <c r="V898" s="123"/>
      <c r="W898" s="34"/>
      <c r="X898" s="34"/>
    </row>
    <row r="899" spans="2:24" ht="16.8" hidden="1" thickTop="1" thickBot="1" x14ac:dyDescent="0.35">
      <c r="B899" s="5"/>
      <c r="C899" s="207"/>
      <c r="D899" s="202" t="s">
        <v>292</v>
      </c>
      <c r="E899" s="475"/>
      <c r="F899" s="477"/>
      <c r="G899" s="170" t="s">
        <v>1</v>
      </c>
      <c r="H899" s="78"/>
      <c r="I899" s="208"/>
      <c r="J899" s="208"/>
      <c r="K899" s="208"/>
      <c r="L899" s="208"/>
      <c r="M899" s="208"/>
      <c r="N899" s="208"/>
      <c r="O899" s="208"/>
      <c r="P899" s="208"/>
      <c r="Q899" s="208"/>
      <c r="R899" s="208"/>
      <c r="S899" s="208"/>
      <c r="T899" s="72">
        <f t="shared" si="124"/>
        <v>0</v>
      </c>
      <c r="U899" s="53"/>
      <c r="V899" s="123"/>
      <c r="W899" s="34"/>
      <c r="X899" s="34"/>
    </row>
    <row r="900" spans="2:24" ht="16.8" hidden="1" thickTop="1" thickBot="1" x14ac:dyDescent="0.35">
      <c r="B900" s="5"/>
      <c r="C900" s="207"/>
      <c r="D900" s="202" t="s">
        <v>205</v>
      </c>
      <c r="E900" s="475"/>
      <c r="F900" s="477"/>
      <c r="G900" s="170" t="s">
        <v>1</v>
      </c>
      <c r="H900" s="78"/>
      <c r="I900" s="208"/>
      <c r="J900" s="208"/>
      <c r="K900" s="208"/>
      <c r="L900" s="208"/>
      <c r="M900" s="208"/>
      <c r="N900" s="208"/>
      <c r="O900" s="208"/>
      <c r="P900" s="208"/>
      <c r="Q900" s="208"/>
      <c r="R900" s="208"/>
      <c r="S900" s="208"/>
      <c r="T900" s="72">
        <f>SUM(H900:S900)</f>
        <v>0</v>
      </c>
      <c r="U900" s="53"/>
      <c r="V900" s="123"/>
      <c r="W900" s="34"/>
      <c r="X900" s="34"/>
    </row>
    <row r="901" spans="2:24" ht="16.8" hidden="1" thickTop="1" thickBot="1" x14ac:dyDescent="0.35">
      <c r="B901" s="5"/>
      <c r="C901" s="207"/>
      <c r="D901" s="202" t="s">
        <v>293</v>
      </c>
      <c r="E901" s="475"/>
      <c r="F901" s="477"/>
      <c r="G901" s="170" t="s">
        <v>1</v>
      </c>
      <c r="H901" s="78"/>
      <c r="I901" s="208"/>
      <c r="J901" s="208"/>
      <c r="K901" s="208"/>
      <c r="L901" s="208"/>
      <c r="M901" s="208"/>
      <c r="N901" s="208"/>
      <c r="O901" s="208"/>
      <c r="P901" s="208"/>
      <c r="Q901" s="208"/>
      <c r="R901" s="208"/>
      <c r="S901" s="208"/>
      <c r="T901" s="72">
        <f t="shared" ref="T901:T924" si="125">SUM(H901:S901)</f>
        <v>0</v>
      </c>
      <c r="U901" s="53"/>
      <c r="V901" s="123"/>
      <c r="W901" s="34"/>
      <c r="X901" s="34"/>
    </row>
    <row r="902" spans="2:24" ht="16.8" hidden="1" thickTop="1" thickBot="1" x14ac:dyDescent="0.35">
      <c r="B902" s="5"/>
      <c r="C902" s="207"/>
      <c r="D902" s="202" t="s">
        <v>294</v>
      </c>
      <c r="E902" s="475"/>
      <c r="F902" s="477"/>
      <c r="G902" s="170" t="s">
        <v>1</v>
      </c>
      <c r="H902" s="78"/>
      <c r="I902" s="208"/>
      <c r="J902" s="208"/>
      <c r="K902" s="208"/>
      <c r="L902" s="208"/>
      <c r="M902" s="208"/>
      <c r="N902" s="208"/>
      <c r="O902" s="208"/>
      <c r="P902" s="208"/>
      <c r="Q902" s="208"/>
      <c r="R902" s="208"/>
      <c r="S902" s="208"/>
      <c r="T902" s="72">
        <f t="shared" si="125"/>
        <v>0</v>
      </c>
      <c r="U902" s="53"/>
      <c r="V902" s="123"/>
      <c r="W902" s="34"/>
      <c r="X902" s="34"/>
    </row>
    <row r="903" spans="2:24" ht="16.8" hidden="1" thickTop="1" thickBot="1" x14ac:dyDescent="0.35">
      <c r="B903" s="5"/>
      <c r="C903" s="207"/>
      <c r="D903" s="202" t="s">
        <v>295</v>
      </c>
      <c r="E903" s="475"/>
      <c r="F903" s="477"/>
      <c r="G903" s="170" t="s">
        <v>1</v>
      </c>
      <c r="H903" s="78"/>
      <c r="I903" s="208"/>
      <c r="J903" s="208"/>
      <c r="K903" s="208"/>
      <c r="L903" s="208"/>
      <c r="M903" s="208"/>
      <c r="N903" s="208"/>
      <c r="O903" s="208"/>
      <c r="P903" s="208"/>
      <c r="Q903" s="208"/>
      <c r="R903" s="208"/>
      <c r="S903" s="208"/>
      <c r="T903" s="72">
        <f t="shared" si="125"/>
        <v>0</v>
      </c>
      <c r="U903" s="53"/>
      <c r="V903" s="123"/>
      <c r="W903" s="34"/>
      <c r="X903" s="34"/>
    </row>
    <row r="904" spans="2:24" ht="16.8" hidden="1" thickTop="1" thickBot="1" x14ac:dyDescent="0.35">
      <c r="B904" s="5"/>
      <c r="C904" s="207"/>
      <c r="D904" s="202" t="s">
        <v>296</v>
      </c>
      <c r="E904" s="475"/>
      <c r="F904" s="477"/>
      <c r="G904" s="170" t="s">
        <v>1</v>
      </c>
      <c r="H904" s="78"/>
      <c r="I904" s="208"/>
      <c r="J904" s="208"/>
      <c r="K904" s="208"/>
      <c r="L904" s="208"/>
      <c r="M904" s="208"/>
      <c r="N904" s="208"/>
      <c r="O904" s="208"/>
      <c r="P904" s="208"/>
      <c r="Q904" s="208"/>
      <c r="R904" s="208"/>
      <c r="S904" s="208"/>
      <c r="T904" s="72">
        <f t="shared" si="125"/>
        <v>0</v>
      </c>
      <c r="U904" s="53"/>
      <c r="V904" s="123"/>
      <c r="W904" s="34"/>
      <c r="X904" s="34"/>
    </row>
    <row r="905" spans="2:24" ht="16.8" hidden="1" thickTop="1" thickBot="1" x14ac:dyDescent="0.35">
      <c r="B905" s="5"/>
      <c r="C905" s="207"/>
      <c r="D905" s="202" t="s">
        <v>297</v>
      </c>
      <c r="E905" s="475"/>
      <c r="F905" s="477"/>
      <c r="G905" s="170" t="s">
        <v>1</v>
      </c>
      <c r="H905" s="78"/>
      <c r="I905" s="208"/>
      <c r="J905" s="208"/>
      <c r="K905" s="208"/>
      <c r="L905" s="208"/>
      <c r="M905" s="208"/>
      <c r="N905" s="208"/>
      <c r="O905" s="208"/>
      <c r="P905" s="208"/>
      <c r="Q905" s="208"/>
      <c r="R905" s="208"/>
      <c r="S905" s="208"/>
      <c r="T905" s="72">
        <f t="shared" si="125"/>
        <v>0</v>
      </c>
      <c r="U905" s="53"/>
      <c r="V905" s="123"/>
      <c r="W905" s="34"/>
      <c r="X905" s="34"/>
    </row>
    <row r="906" spans="2:24" ht="16.8" hidden="1" thickTop="1" thickBot="1" x14ac:dyDescent="0.35">
      <c r="B906" s="5"/>
      <c r="C906" s="207"/>
      <c r="D906" s="202" t="s">
        <v>298</v>
      </c>
      <c r="E906" s="475"/>
      <c r="F906" s="477"/>
      <c r="G906" s="170" t="s">
        <v>1</v>
      </c>
      <c r="H906" s="78"/>
      <c r="I906" s="208"/>
      <c r="J906" s="208"/>
      <c r="K906" s="208"/>
      <c r="L906" s="208"/>
      <c r="M906" s="208"/>
      <c r="N906" s="208"/>
      <c r="O906" s="208"/>
      <c r="P906" s="208"/>
      <c r="Q906" s="208"/>
      <c r="R906" s="208"/>
      <c r="S906" s="208"/>
      <c r="T906" s="72">
        <f t="shared" si="125"/>
        <v>0</v>
      </c>
      <c r="U906" s="53"/>
      <c r="V906" s="123"/>
      <c r="W906" s="34"/>
      <c r="X906" s="34"/>
    </row>
    <row r="907" spans="2:24" ht="16.8" hidden="1" thickTop="1" thickBot="1" x14ac:dyDescent="0.35">
      <c r="B907" s="5"/>
      <c r="C907" s="207"/>
      <c r="D907" s="202" t="s">
        <v>299</v>
      </c>
      <c r="E907" s="475"/>
      <c r="F907" s="477"/>
      <c r="G907" s="170" t="s">
        <v>1</v>
      </c>
      <c r="H907" s="78"/>
      <c r="I907" s="208"/>
      <c r="J907" s="208"/>
      <c r="K907" s="208"/>
      <c r="L907" s="208"/>
      <c r="M907" s="208"/>
      <c r="N907" s="208"/>
      <c r="O907" s="208"/>
      <c r="P907" s="208"/>
      <c r="Q907" s="208"/>
      <c r="R907" s="208"/>
      <c r="S907" s="208"/>
      <c r="T907" s="72">
        <f t="shared" si="125"/>
        <v>0</v>
      </c>
      <c r="U907" s="53"/>
      <c r="V907" s="123"/>
      <c r="W907" s="34"/>
      <c r="X907" s="34"/>
    </row>
    <row r="908" spans="2:24" ht="16.8" hidden="1" thickTop="1" thickBot="1" x14ac:dyDescent="0.35">
      <c r="B908" s="5"/>
      <c r="C908" s="207"/>
      <c r="D908" s="202" t="s">
        <v>300</v>
      </c>
      <c r="E908" s="475"/>
      <c r="F908" s="477"/>
      <c r="G908" s="170" t="s">
        <v>1</v>
      </c>
      <c r="H908" s="78"/>
      <c r="I908" s="208"/>
      <c r="J908" s="208"/>
      <c r="K908" s="208"/>
      <c r="L908" s="208"/>
      <c r="M908" s="208"/>
      <c r="N908" s="208"/>
      <c r="O908" s="208"/>
      <c r="P908" s="208"/>
      <c r="Q908" s="208"/>
      <c r="R908" s="208"/>
      <c r="S908" s="208"/>
      <c r="T908" s="72">
        <f t="shared" si="125"/>
        <v>0</v>
      </c>
      <c r="U908" s="53"/>
      <c r="V908" s="123"/>
      <c r="W908" s="34"/>
      <c r="X908" s="34"/>
    </row>
    <row r="909" spans="2:24" ht="16.8" hidden="1" thickTop="1" thickBot="1" x14ac:dyDescent="0.35">
      <c r="B909" s="5"/>
      <c r="C909" s="207"/>
      <c r="D909" s="202" t="s">
        <v>301</v>
      </c>
      <c r="E909" s="475"/>
      <c r="F909" s="477"/>
      <c r="G909" s="170" t="s">
        <v>1</v>
      </c>
      <c r="H909" s="78"/>
      <c r="I909" s="208"/>
      <c r="J909" s="208"/>
      <c r="K909" s="208"/>
      <c r="L909" s="208"/>
      <c r="M909" s="208"/>
      <c r="N909" s="208"/>
      <c r="O909" s="208"/>
      <c r="P909" s="208"/>
      <c r="Q909" s="208"/>
      <c r="R909" s="208"/>
      <c r="S909" s="208"/>
      <c r="T909" s="72">
        <f t="shared" si="125"/>
        <v>0</v>
      </c>
      <c r="U909" s="53"/>
      <c r="V909" s="123"/>
      <c r="W909" s="34"/>
      <c r="X909" s="34"/>
    </row>
    <row r="910" spans="2:24" ht="16.8" hidden="1" thickTop="1" thickBot="1" x14ac:dyDescent="0.35">
      <c r="B910" s="5"/>
      <c r="C910" s="207"/>
      <c r="D910" s="202" t="s">
        <v>302</v>
      </c>
      <c r="E910" s="475"/>
      <c r="F910" s="477"/>
      <c r="G910" s="170" t="s">
        <v>1</v>
      </c>
      <c r="H910" s="78"/>
      <c r="I910" s="208"/>
      <c r="J910" s="208"/>
      <c r="K910" s="208"/>
      <c r="L910" s="208"/>
      <c r="M910" s="208"/>
      <c r="N910" s="208"/>
      <c r="O910" s="208"/>
      <c r="P910" s="208"/>
      <c r="Q910" s="208"/>
      <c r="R910" s="208"/>
      <c r="S910" s="208"/>
      <c r="T910" s="72">
        <f t="shared" si="125"/>
        <v>0</v>
      </c>
      <c r="U910" s="53"/>
      <c r="V910" s="123"/>
      <c r="W910" s="34"/>
      <c r="X910" s="34"/>
    </row>
    <row r="911" spans="2:24" ht="16.8" hidden="1" thickTop="1" thickBot="1" x14ac:dyDescent="0.35">
      <c r="B911" s="5"/>
      <c r="C911" s="207"/>
      <c r="D911" s="202" t="s">
        <v>303</v>
      </c>
      <c r="E911" s="475"/>
      <c r="F911" s="477"/>
      <c r="G911" s="170" t="s">
        <v>1</v>
      </c>
      <c r="H911" s="78"/>
      <c r="I911" s="208"/>
      <c r="J911" s="208"/>
      <c r="K911" s="208"/>
      <c r="L911" s="208"/>
      <c r="M911" s="208"/>
      <c r="N911" s="208"/>
      <c r="O911" s="208"/>
      <c r="P911" s="208"/>
      <c r="Q911" s="208"/>
      <c r="R911" s="208"/>
      <c r="S911" s="208"/>
      <c r="T911" s="72">
        <f t="shared" si="125"/>
        <v>0</v>
      </c>
      <c r="U911" s="53"/>
      <c r="V911" s="123"/>
      <c r="W911" s="34"/>
      <c r="X911" s="34"/>
    </row>
    <row r="912" spans="2:24" ht="16.8" hidden="1" thickTop="1" thickBot="1" x14ac:dyDescent="0.35">
      <c r="B912" s="5"/>
      <c r="C912" s="207"/>
      <c r="D912" s="202" t="s">
        <v>304</v>
      </c>
      <c r="E912" s="475"/>
      <c r="F912" s="477"/>
      <c r="G912" s="170" t="s">
        <v>1</v>
      </c>
      <c r="H912" s="78"/>
      <c r="I912" s="208"/>
      <c r="J912" s="208"/>
      <c r="K912" s="208"/>
      <c r="L912" s="208"/>
      <c r="M912" s="208"/>
      <c r="N912" s="208"/>
      <c r="O912" s="208"/>
      <c r="P912" s="208"/>
      <c r="Q912" s="208"/>
      <c r="R912" s="208"/>
      <c r="S912" s="208"/>
      <c r="T912" s="72">
        <f t="shared" si="125"/>
        <v>0</v>
      </c>
      <c r="U912" s="53"/>
      <c r="V912" s="123"/>
      <c r="W912" s="34"/>
      <c r="X912" s="34"/>
    </row>
    <row r="913" spans="2:24" ht="16.8" hidden="1" thickTop="1" thickBot="1" x14ac:dyDescent="0.35">
      <c r="B913" s="5"/>
      <c r="C913" s="207"/>
      <c r="D913" s="202" t="s">
        <v>305</v>
      </c>
      <c r="E913" s="475"/>
      <c r="F913" s="477"/>
      <c r="G913" s="170" t="s">
        <v>1</v>
      </c>
      <c r="H913" s="78"/>
      <c r="I913" s="208"/>
      <c r="J913" s="208"/>
      <c r="K913" s="208"/>
      <c r="L913" s="208"/>
      <c r="M913" s="208"/>
      <c r="N913" s="208"/>
      <c r="O913" s="208"/>
      <c r="P913" s="208"/>
      <c r="Q913" s="208"/>
      <c r="R913" s="208"/>
      <c r="S913" s="208"/>
      <c r="T913" s="72">
        <f t="shared" si="125"/>
        <v>0</v>
      </c>
      <c r="U913" s="53"/>
      <c r="V913" s="123"/>
      <c r="W913" s="34"/>
      <c r="X913" s="34"/>
    </row>
    <row r="914" spans="2:24" ht="16.8" hidden="1" thickTop="1" thickBot="1" x14ac:dyDescent="0.35">
      <c r="B914" s="5"/>
      <c r="C914" s="207"/>
      <c r="D914" s="202" t="s">
        <v>306</v>
      </c>
      <c r="E914" s="475"/>
      <c r="F914" s="477"/>
      <c r="G914" s="170" t="s">
        <v>1</v>
      </c>
      <c r="H914" s="78"/>
      <c r="I914" s="208"/>
      <c r="J914" s="208"/>
      <c r="K914" s="208"/>
      <c r="L914" s="208"/>
      <c r="M914" s="208"/>
      <c r="N914" s="208"/>
      <c r="O914" s="208"/>
      <c r="P914" s="208"/>
      <c r="Q914" s="208"/>
      <c r="R914" s="208"/>
      <c r="S914" s="208"/>
      <c r="T914" s="72">
        <f t="shared" si="125"/>
        <v>0</v>
      </c>
      <c r="U914" s="53"/>
      <c r="V914" s="123"/>
      <c r="W914" s="34"/>
      <c r="X914" s="34"/>
    </row>
    <row r="915" spans="2:24" ht="16.8" hidden="1" thickTop="1" thickBot="1" x14ac:dyDescent="0.35">
      <c r="B915" s="5"/>
      <c r="C915" s="207"/>
      <c r="D915" s="202" t="s">
        <v>307</v>
      </c>
      <c r="E915" s="475"/>
      <c r="F915" s="477"/>
      <c r="G915" s="170" t="s">
        <v>1</v>
      </c>
      <c r="H915" s="78"/>
      <c r="I915" s="208"/>
      <c r="J915" s="208"/>
      <c r="K915" s="208"/>
      <c r="L915" s="208"/>
      <c r="M915" s="208"/>
      <c r="N915" s="208"/>
      <c r="O915" s="208"/>
      <c r="P915" s="208"/>
      <c r="Q915" s="208"/>
      <c r="R915" s="208"/>
      <c r="S915" s="208"/>
      <c r="T915" s="72">
        <f t="shared" si="125"/>
        <v>0</v>
      </c>
      <c r="U915" s="53"/>
      <c r="V915" s="123"/>
      <c r="W915" s="34"/>
      <c r="X915" s="34"/>
    </row>
    <row r="916" spans="2:24" ht="16.8" hidden="1" thickTop="1" thickBot="1" x14ac:dyDescent="0.35">
      <c r="B916" s="5"/>
      <c r="C916" s="207"/>
      <c r="D916" s="202" t="s">
        <v>308</v>
      </c>
      <c r="E916" s="475"/>
      <c r="F916" s="477"/>
      <c r="G916" s="170" t="s">
        <v>1</v>
      </c>
      <c r="H916" s="78"/>
      <c r="I916" s="208"/>
      <c r="J916" s="208"/>
      <c r="K916" s="208"/>
      <c r="L916" s="208"/>
      <c r="M916" s="208"/>
      <c r="N916" s="208"/>
      <c r="O916" s="208"/>
      <c r="P916" s="208"/>
      <c r="Q916" s="208"/>
      <c r="R916" s="208"/>
      <c r="S916" s="208"/>
      <c r="T916" s="72">
        <f t="shared" si="125"/>
        <v>0</v>
      </c>
      <c r="U916" s="53"/>
      <c r="V916" s="123"/>
      <c r="W916" s="34"/>
      <c r="X916" s="34"/>
    </row>
    <row r="917" spans="2:24" ht="16.8" hidden="1" thickTop="1" thickBot="1" x14ac:dyDescent="0.35">
      <c r="B917" s="5"/>
      <c r="C917" s="207"/>
      <c r="D917" s="202" t="s">
        <v>309</v>
      </c>
      <c r="E917" s="475"/>
      <c r="F917" s="477"/>
      <c r="G917" s="170" t="s">
        <v>1</v>
      </c>
      <c r="H917" s="78"/>
      <c r="I917" s="208"/>
      <c r="J917" s="208"/>
      <c r="K917" s="208"/>
      <c r="L917" s="208"/>
      <c r="M917" s="208"/>
      <c r="N917" s="208"/>
      <c r="O917" s="208"/>
      <c r="P917" s="208"/>
      <c r="Q917" s="208"/>
      <c r="R917" s="208"/>
      <c r="S917" s="208"/>
      <c r="T917" s="72">
        <f t="shared" si="125"/>
        <v>0</v>
      </c>
      <c r="U917" s="53"/>
      <c r="V917" s="123"/>
      <c r="W917" s="34"/>
      <c r="X917" s="34"/>
    </row>
    <row r="918" spans="2:24" ht="16.8" hidden="1" thickTop="1" thickBot="1" x14ac:dyDescent="0.35">
      <c r="B918" s="5"/>
      <c r="C918" s="207"/>
      <c r="D918" s="202" t="s">
        <v>310</v>
      </c>
      <c r="E918" s="475"/>
      <c r="F918" s="477"/>
      <c r="G918" s="170" t="s">
        <v>1</v>
      </c>
      <c r="H918" s="78"/>
      <c r="I918" s="208"/>
      <c r="J918" s="208"/>
      <c r="K918" s="208"/>
      <c r="L918" s="208"/>
      <c r="M918" s="208"/>
      <c r="N918" s="208"/>
      <c r="O918" s="208"/>
      <c r="P918" s="208"/>
      <c r="Q918" s="208"/>
      <c r="R918" s="208"/>
      <c r="S918" s="208"/>
      <c r="T918" s="72">
        <f t="shared" si="125"/>
        <v>0</v>
      </c>
      <c r="U918" s="53"/>
      <c r="V918" s="123"/>
      <c r="W918" s="34"/>
      <c r="X918" s="34"/>
    </row>
    <row r="919" spans="2:24" ht="16.8" hidden="1" thickTop="1" thickBot="1" x14ac:dyDescent="0.35">
      <c r="B919" s="5"/>
      <c r="C919" s="207"/>
      <c r="D919" s="202" t="s">
        <v>311</v>
      </c>
      <c r="E919" s="475"/>
      <c r="F919" s="477"/>
      <c r="G919" s="170" t="s">
        <v>1</v>
      </c>
      <c r="H919" s="78"/>
      <c r="I919" s="208"/>
      <c r="J919" s="208"/>
      <c r="K919" s="208"/>
      <c r="L919" s="208"/>
      <c r="M919" s="208"/>
      <c r="N919" s="208"/>
      <c r="O919" s="208"/>
      <c r="P919" s="208"/>
      <c r="Q919" s="208"/>
      <c r="R919" s="208"/>
      <c r="S919" s="208"/>
      <c r="T919" s="72">
        <f t="shared" si="125"/>
        <v>0</v>
      </c>
      <c r="U919" s="53"/>
      <c r="V919" s="123"/>
      <c r="W919" s="34"/>
      <c r="X919" s="34"/>
    </row>
    <row r="920" spans="2:24" ht="16.8" hidden="1" thickTop="1" thickBot="1" x14ac:dyDescent="0.35">
      <c r="B920" s="5"/>
      <c r="C920" s="207"/>
      <c r="D920" s="202" t="s">
        <v>312</v>
      </c>
      <c r="E920" s="475"/>
      <c r="F920" s="477"/>
      <c r="G920" s="170" t="s">
        <v>1</v>
      </c>
      <c r="H920" s="78"/>
      <c r="I920" s="208"/>
      <c r="J920" s="208"/>
      <c r="K920" s="208"/>
      <c r="L920" s="208"/>
      <c r="M920" s="208"/>
      <c r="N920" s="208"/>
      <c r="O920" s="208"/>
      <c r="P920" s="208"/>
      <c r="Q920" s="208"/>
      <c r="R920" s="208"/>
      <c r="S920" s="208"/>
      <c r="T920" s="72">
        <f t="shared" si="125"/>
        <v>0</v>
      </c>
      <c r="U920" s="53"/>
      <c r="V920" s="123"/>
      <c r="W920" s="34"/>
      <c r="X920" s="34"/>
    </row>
    <row r="921" spans="2:24" ht="16.8" hidden="1" thickTop="1" thickBot="1" x14ac:dyDescent="0.35">
      <c r="B921" s="5"/>
      <c r="C921" s="207"/>
      <c r="D921" s="202" t="s">
        <v>313</v>
      </c>
      <c r="E921" s="475"/>
      <c r="F921" s="477"/>
      <c r="G921" s="170" t="s">
        <v>1</v>
      </c>
      <c r="H921" s="78"/>
      <c r="I921" s="208"/>
      <c r="J921" s="208"/>
      <c r="K921" s="208"/>
      <c r="L921" s="208"/>
      <c r="M921" s="208"/>
      <c r="N921" s="208"/>
      <c r="O921" s="208"/>
      <c r="P921" s="208"/>
      <c r="Q921" s="208"/>
      <c r="R921" s="208"/>
      <c r="S921" s="208"/>
      <c r="T921" s="72">
        <f t="shared" si="125"/>
        <v>0</v>
      </c>
      <c r="U921" s="53"/>
      <c r="V921" s="123"/>
      <c r="W921" s="34"/>
      <c r="X921" s="34"/>
    </row>
    <row r="922" spans="2:24" ht="16.8" hidden="1" thickTop="1" thickBot="1" x14ac:dyDescent="0.35">
      <c r="B922" s="5"/>
      <c r="C922" s="207"/>
      <c r="D922" s="202" t="s">
        <v>314</v>
      </c>
      <c r="E922" s="475"/>
      <c r="F922" s="477"/>
      <c r="G922" s="170" t="s">
        <v>1</v>
      </c>
      <c r="H922" s="78"/>
      <c r="I922" s="208"/>
      <c r="J922" s="208"/>
      <c r="K922" s="208"/>
      <c r="L922" s="208"/>
      <c r="M922" s="208"/>
      <c r="N922" s="208"/>
      <c r="O922" s="208"/>
      <c r="P922" s="208"/>
      <c r="Q922" s="208"/>
      <c r="R922" s="208"/>
      <c r="S922" s="208"/>
      <c r="T922" s="72">
        <f t="shared" si="125"/>
        <v>0</v>
      </c>
      <c r="U922" s="53"/>
      <c r="V922" s="123"/>
      <c r="W922" s="34"/>
      <c r="X922" s="34"/>
    </row>
    <row r="923" spans="2:24" ht="16.8" hidden="1" thickTop="1" thickBot="1" x14ac:dyDescent="0.35">
      <c r="B923" s="5"/>
      <c r="C923" s="207"/>
      <c r="D923" s="202" t="s">
        <v>315</v>
      </c>
      <c r="E923" s="475"/>
      <c r="F923" s="477"/>
      <c r="G923" s="170" t="s">
        <v>1</v>
      </c>
      <c r="H923" s="78"/>
      <c r="I923" s="208"/>
      <c r="J923" s="208"/>
      <c r="K923" s="208"/>
      <c r="L923" s="208"/>
      <c r="M923" s="208"/>
      <c r="N923" s="208"/>
      <c r="O923" s="208"/>
      <c r="P923" s="208"/>
      <c r="Q923" s="208"/>
      <c r="R923" s="208"/>
      <c r="S923" s="208"/>
      <c r="T923" s="72">
        <f t="shared" si="125"/>
        <v>0</v>
      </c>
      <c r="U923" s="53"/>
      <c r="V923" s="123"/>
      <c r="W923" s="34"/>
      <c r="X923" s="34"/>
    </row>
    <row r="924" spans="2:24" ht="16.8" hidden="1" thickTop="1" thickBot="1" x14ac:dyDescent="0.35">
      <c r="B924" s="5"/>
      <c r="C924" s="207"/>
      <c r="D924" s="202" t="s">
        <v>316</v>
      </c>
      <c r="E924" s="475"/>
      <c r="F924" s="477"/>
      <c r="G924" s="170" t="s">
        <v>1</v>
      </c>
      <c r="H924" s="78"/>
      <c r="I924" s="208"/>
      <c r="J924" s="208"/>
      <c r="K924" s="208"/>
      <c r="L924" s="208"/>
      <c r="M924" s="208"/>
      <c r="N924" s="208"/>
      <c r="O924" s="208"/>
      <c r="P924" s="208"/>
      <c r="Q924" s="208"/>
      <c r="R924" s="208"/>
      <c r="S924" s="208"/>
      <c r="T924" s="72">
        <f t="shared" si="125"/>
        <v>0</v>
      </c>
      <c r="U924" s="53"/>
      <c r="V924" s="123"/>
      <c r="W924" s="34"/>
      <c r="X924" s="34"/>
    </row>
    <row r="925" spans="2:24" ht="16.8" hidden="1" thickTop="1" thickBot="1" x14ac:dyDescent="0.35">
      <c r="B925" s="5"/>
      <c r="C925" s="207"/>
      <c r="D925" s="202" t="s">
        <v>206</v>
      </c>
      <c r="E925" s="475"/>
      <c r="F925" s="477"/>
      <c r="G925" s="170" t="s">
        <v>1</v>
      </c>
      <c r="H925" s="78"/>
      <c r="I925" s="208"/>
      <c r="J925" s="208"/>
      <c r="K925" s="208"/>
      <c r="L925" s="208"/>
      <c r="M925" s="208"/>
      <c r="N925" s="208"/>
      <c r="O925" s="208"/>
      <c r="P925" s="208"/>
      <c r="Q925" s="208"/>
      <c r="R925" s="208"/>
      <c r="S925" s="208"/>
      <c r="T925" s="72">
        <f>SUM(H925:S925)</f>
        <v>0</v>
      </c>
      <c r="U925" s="53"/>
      <c r="V925" s="123"/>
      <c r="W925" s="34"/>
      <c r="X925" s="34"/>
    </row>
    <row r="926" spans="2:24" ht="16.8" hidden="1" thickTop="1" thickBot="1" x14ac:dyDescent="0.35">
      <c r="B926" s="5"/>
      <c r="C926" s="207"/>
      <c r="D926" s="202" t="s">
        <v>317</v>
      </c>
      <c r="E926" s="475"/>
      <c r="F926" s="477"/>
      <c r="G926" s="170" t="s">
        <v>1</v>
      </c>
      <c r="H926" s="78"/>
      <c r="I926" s="208"/>
      <c r="J926" s="208"/>
      <c r="K926" s="208"/>
      <c r="L926" s="208"/>
      <c r="M926" s="208"/>
      <c r="N926" s="208"/>
      <c r="O926" s="208"/>
      <c r="P926" s="208"/>
      <c r="Q926" s="208"/>
      <c r="R926" s="208"/>
      <c r="S926" s="208"/>
      <c r="T926" s="72">
        <f t="shared" ref="T926:T949" si="126">SUM(H926:S926)</f>
        <v>0</v>
      </c>
      <c r="U926" s="53"/>
      <c r="V926" s="123"/>
      <c r="W926" s="34"/>
      <c r="X926" s="34"/>
    </row>
    <row r="927" spans="2:24" ht="16.8" hidden="1" thickTop="1" thickBot="1" x14ac:dyDescent="0.35">
      <c r="B927" s="5"/>
      <c r="C927" s="207"/>
      <c r="D927" s="202" t="s">
        <v>318</v>
      </c>
      <c r="E927" s="475"/>
      <c r="F927" s="477"/>
      <c r="G927" s="170" t="s">
        <v>1</v>
      </c>
      <c r="H927" s="78"/>
      <c r="I927" s="208"/>
      <c r="J927" s="208"/>
      <c r="K927" s="208"/>
      <c r="L927" s="208"/>
      <c r="M927" s="208"/>
      <c r="N927" s="208"/>
      <c r="O927" s="208"/>
      <c r="P927" s="208"/>
      <c r="Q927" s="208"/>
      <c r="R927" s="208"/>
      <c r="S927" s="208"/>
      <c r="T927" s="72">
        <f t="shared" si="126"/>
        <v>0</v>
      </c>
      <c r="U927" s="53"/>
      <c r="V927" s="123"/>
      <c r="W927" s="34"/>
      <c r="X927" s="34"/>
    </row>
    <row r="928" spans="2:24" ht="16.8" hidden="1" thickTop="1" thickBot="1" x14ac:dyDescent="0.35">
      <c r="B928" s="5"/>
      <c r="C928" s="207"/>
      <c r="D928" s="202" t="s">
        <v>319</v>
      </c>
      <c r="E928" s="475"/>
      <c r="F928" s="477"/>
      <c r="G928" s="170" t="s">
        <v>1</v>
      </c>
      <c r="H928" s="78"/>
      <c r="I928" s="208"/>
      <c r="J928" s="208"/>
      <c r="K928" s="208"/>
      <c r="L928" s="208"/>
      <c r="M928" s="208"/>
      <c r="N928" s="208"/>
      <c r="O928" s="208"/>
      <c r="P928" s="208"/>
      <c r="Q928" s="208"/>
      <c r="R928" s="208"/>
      <c r="S928" s="208"/>
      <c r="T928" s="72">
        <f t="shared" si="126"/>
        <v>0</v>
      </c>
      <c r="U928" s="53"/>
      <c r="V928" s="123"/>
      <c r="W928" s="34"/>
      <c r="X928" s="34"/>
    </row>
    <row r="929" spans="2:24" ht="16.8" hidden="1" thickTop="1" thickBot="1" x14ac:dyDescent="0.35">
      <c r="B929" s="5"/>
      <c r="C929" s="207"/>
      <c r="D929" s="202" t="s">
        <v>320</v>
      </c>
      <c r="E929" s="475"/>
      <c r="F929" s="477"/>
      <c r="G929" s="170" t="s">
        <v>1</v>
      </c>
      <c r="H929" s="78"/>
      <c r="I929" s="208"/>
      <c r="J929" s="208"/>
      <c r="K929" s="208"/>
      <c r="L929" s="208"/>
      <c r="M929" s="208"/>
      <c r="N929" s="208"/>
      <c r="O929" s="208"/>
      <c r="P929" s="208"/>
      <c r="Q929" s="208"/>
      <c r="R929" s="208"/>
      <c r="S929" s="208"/>
      <c r="T929" s="72">
        <f t="shared" si="126"/>
        <v>0</v>
      </c>
      <c r="U929" s="53"/>
      <c r="V929" s="123"/>
      <c r="W929" s="34"/>
      <c r="X929" s="34"/>
    </row>
    <row r="930" spans="2:24" ht="16.8" hidden="1" thickTop="1" thickBot="1" x14ac:dyDescent="0.35">
      <c r="B930" s="5"/>
      <c r="C930" s="207"/>
      <c r="D930" s="202" t="s">
        <v>321</v>
      </c>
      <c r="E930" s="475"/>
      <c r="F930" s="477"/>
      <c r="G930" s="170" t="s">
        <v>1</v>
      </c>
      <c r="H930" s="78"/>
      <c r="I930" s="208"/>
      <c r="J930" s="208"/>
      <c r="K930" s="208"/>
      <c r="L930" s="208"/>
      <c r="M930" s="208"/>
      <c r="N930" s="208"/>
      <c r="O930" s="208"/>
      <c r="P930" s="208"/>
      <c r="Q930" s="208"/>
      <c r="R930" s="208"/>
      <c r="S930" s="208"/>
      <c r="T930" s="72">
        <f t="shared" si="126"/>
        <v>0</v>
      </c>
      <c r="U930" s="53"/>
      <c r="V930" s="123"/>
      <c r="W930" s="34"/>
      <c r="X930" s="34"/>
    </row>
    <row r="931" spans="2:24" ht="16.8" hidden="1" thickTop="1" thickBot="1" x14ac:dyDescent="0.35">
      <c r="B931" s="5"/>
      <c r="C931" s="207"/>
      <c r="D931" s="202" t="s">
        <v>322</v>
      </c>
      <c r="E931" s="475"/>
      <c r="F931" s="477"/>
      <c r="G931" s="170" t="s">
        <v>1</v>
      </c>
      <c r="H931" s="78"/>
      <c r="I931" s="208"/>
      <c r="J931" s="208"/>
      <c r="K931" s="208"/>
      <c r="L931" s="208"/>
      <c r="M931" s="208"/>
      <c r="N931" s="208"/>
      <c r="O931" s="208"/>
      <c r="P931" s="208"/>
      <c r="Q931" s="208"/>
      <c r="R931" s="208"/>
      <c r="S931" s="208"/>
      <c r="T931" s="72">
        <f t="shared" si="126"/>
        <v>0</v>
      </c>
      <c r="U931" s="53"/>
      <c r="V931" s="123"/>
      <c r="W931" s="34"/>
      <c r="X931" s="34"/>
    </row>
    <row r="932" spans="2:24" ht="16.8" hidden="1" thickTop="1" thickBot="1" x14ac:dyDescent="0.35">
      <c r="B932" s="5"/>
      <c r="C932" s="207"/>
      <c r="D932" s="202" t="s">
        <v>323</v>
      </c>
      <c r="E932" s="475"/>
      <c r="F932" s="477"/>
      <c r="G932" s="170" t="s">
        <v>1</v>
      </c>
      <c r="H932" s="78"/>
      <c r="I932" s="208"/>
      <c r="J932" s="208"/>
      <c r="K932" s="208"/>
      <c r="L932" s="208"/>
      <c r="M932" s="208"/>
      <c r="N932" s="208"/>
      <c r="O932" s="208"/>
      <c r="P932" s="208"/>
      <c r="Q932" s="208"/>
      <c r="R932" s="208"/>
      <c r="S932" s="208"/>
      <c r="T932" s="72">
        <f t="shared" si="126"/>
        <v>0</v>
      </c>
      <c r="U932" s="53"/>
      <c r="V932" s="123"/>
      <c r="W932" s="34"/>
      <c r="X932" s="34"/>
    </row>
    <row r="933" spans="2:24" ht="16.8" hidden="1" thickTop="1" thickBot="1" x14ac:dyDescent="0.35">
      <c r="B933" s="5"/>
      <c r="C933" s="207"/>
      <c r="D933" s="202" t="s">
        <v>324</v>
      </c>
      <c r="E933" s="475"/>
      <c r="F933" s="477"/>
      <c r="G933" s="170" t="s">
        <v>1</v>
      </c>
      <c r="H933" s="78"/>
      <c r="I933" s="208"/>
      <c r="J933" s="208"/>
      <c r="K933" s="208"/>
      <c r="L933" s="208"/>
      <c r="M933" s="208"/>
      <c r="N933" s="208"/>
      <c r="O933" s="208"/>
      <c r="P933" s="208"/>
      <c r="Q933" s="208"/>
      <c r="R933" s="208"/>
      <c r="S933" s="208"/>
      <c r="T933" s="72">
        <f t="shared" si="126"/>
        <v>0</v>
      </c>
      <c r="U933" s="53"/>
      <c r="V933" s="123"/>
      <c r="W933" s="34"/>
      <c r="X933" s="34"/>
    </row>
    <row r="934" spans="2:24" ht="16.8" hidden="1" thickTop="1" thickBot="1" x14ac:dyDescent="0.35">
      <c r="B934" s="5"/>
      <c r="C934" s="207"/>
      <c r="D934" s="202" t="s">
        <v>325</v>
      </c>
      <c r="E934" s="475"/>
      <c r="F934" s="477"/>
      <c r="G934" s="170" t="s">
        <v>1</v>
      </c>
      <c r="H934" s="78"/>
      <c r="I934" s="208"/>
      <c r="J934" s="208"/>
      <c r="K934" s="208"/>
      <c r="L934" s="208"/>
      <c r="M934" s="208"/>
      <c r="N934" s="208"/>
      <c r="O934" s="208"/>
      <c r="P934" s="208"/>
      <c r="Q934" s="208"/>
      <c r="R934" s="208"/>
      <c r="S934" s="208"/>
      <c r="T934" s="72">
        <f t="shared" si="126"/>
        <v>0</v>
      </c>
      <c r="U934" s="53"/>
      <c r="V934" s="123"/>
      <c r="W934" s="34"/>
      <c r="X934" s="34"/>
    </row>
    <row r="935" spans="2:24" ht="16.8" hidden="1" thickTop="1" thickBot="1" x14ac:dyDescent="0.35">
      <c r="B935" s="5"/>
      <c r="C935" s="207"/>
      <c r="D935" s="202" t="s">
        <v>326</v>
      </c>
      <c r="E935" s="475"/>
      <c r="F935" s="477"/>
      <c r="G935" s="170" t="s">
        <v>1</v>
      </c>
      <c r="H935" s="78"/>
      <c r="I935" s="208"/>
      <c r="J935" s="208"/>
      <c r="K935" s="208"/>
      <c r="L935" s="208"/>
      <c r="M935" s="208"/>
      <c r="N935" s="208"/>
      <c r="O935" s="208"/>
      <c r="P935" s="208"/>
      <c r="Q935" s="208"/>
      <c r="R935" s="208"/>
      <c r="S935" s="208"/>
      <c r="T935" s="72">
        <f t="shared" si="126"/>
        <v>0</v>
      </c>
      <c r="U935" s="53"/>
      <c r="V935" s="123"/>
      <c r="W935" s="34"/>
      <c r="X935" s="34"/>
    </row>
    <row r="936" spans="2:24" ht="16.8" hidden="1" thickTop="1" thickBot="1" x14ac:dyDescent="0.35">
      <c r="B936" s="5"/>
      <c r="C936" s="207"/>
      <c r="D936" s="202" t="s">
        <v>327</v>
      </c>
      <c r="E936" s="475"/>
      <c r="F936" s="477"/>
      <c r="G936" s="170" t="s">
        <v>1</v>
      </c>
      <c r="H936" s="78"/>
      <c r="I936" s="208"/>
      <c r="J936" s="208"/>
      <c r="K936" s="208"/>
      <c r="L936" s="208"/>
      <c r="M936" s="208"/>
      <c r="N936" s="208"/>
      <c r="O936" s="208"/>
      <c r="P936" s="208"/>
      <c r="Q936" s="208"/>
      <c r="R936" s="208"/>
      <c r="S936" s="208"/>
      <c r="T936" s="72">
        <f t="shared" si="126"/>
        <v>0</v>
      </c>
      <c r="U936" s="53"/>
      <c r="V936" s="123"/>
      <c r="W936" s="34"/>
      <c r="X936" s="34"/>
    </row>
    <row r="937" spans="2:24" ht="16.8" hidden="1" thickTop="1" thickBot="1" x14ac:dyDescent="0.35">
      <c r="B937" s="5"/>
      <c r="C937" s="207"/>
      <c r="D937" s="202" t="s">
        <v>328</v>
      </c>
      <c r="E937" s="475"/>
      <c r="F937" s="477"/>
      <c r="G937" s="170" t="s">
        <v>1</v>
      </c>
      <c r="H937" s="78"/>
      <c r="I937" s="208"/>
      <c r="J937" s="208"/>
      <c r="K937" s="208"/>
      <c r="L937" s="208"/>
      <c r="M937" s="208"/>
      <c r="N937" s="208"/>
      <c r="O937" s="208"/>
      <c r="P937" s="208"/>
      <c r="Q937" s="208"/>
      <c r="R937" s="208"/>
      <c r="S937" s="208"/>
      <c r="T937" s="72">
        <f t="shared" si="126"/>
        <v>0</v>
      </c>
      <c r="U937" s="53"/>
      <c r="V937" s="123"/>
      <c r="W937" s="34"/>
      <c r="X937" s="34"/>
    </row>
    <row r="938" spans="2:24" ht="16.8" hidden="1" thickTop="1" thickBot="1" x14ac:dyDescent="0.35">
      <c r="B938" s="5"/>
      <c r="C938" s="207"/>
      <c r="D938" s="202" t="s">
        <v>329</v>
      </c>
      <c r="E938" s="475"/>
      <c r="F938" s="477"/>
      <c r="G938" s="170" t="s">
        <v>1</v>
      </c>
      <c r="H938" s="78"/>
      <c r="I938" s="208"/>
      <c r="J938" s="208"/>
      <c r="K938" s="208"/>
      <c r="L938" s="208"/>
      <c r="M938" s="208"/>
      <c r="N938" s="208"/>
      <c r="O938" s="208"/>
      <c r="P938" s="208"/>
      <c r="Q938" s="208"/>
      <c r="R938" s="208"/>
      <c r="S938" s="208"/>
      <c r="T938" s="72">
        <f t="shared" si="126"/>
        <v>0</v>
      </c>
      <c r="U938" s="53"/>
      <c r="V938" s="123"/>
      <c r="W938" s="34"/>
      <c r="X938" s="34"/>
    </row>
    <row r="939" spans="2:24" ht="16.8" hidden="1" thickTop="1" thickBot="1" x14ac:dyDescent="0.35">
      <c r="B939" s="5"/>
      <c r="C939" s="207"/>
      <c r="D939" s="202" t="s">
        <v>330</v>
      </c>
      <c r="E939" s="475"/>
      <c r="F939" s="477"/>
      <c r="G939" s="170" t="s">
        <v>1</v>
      </c>
      <c r="H939" s="78"/>
      <c r="I939" s="208"/>
      <c r="J939" s="208"/>
      <c r="K939" s="208"/>
      <c r="L939" s="208"/>
      <c r="M939" s="208"/>
      <c r="N939" s="208"/>
      <c r="O939" s="208"/>
      <c r="P939" s="208"/>
      <c r="Q939" s="208"/>
      <c r="R939" s="208"/>
      <c r="S939" s="208"/>
      <c r="T939" s="72">
        <f t="shared" si="126"/>
        <v>0</v>
      </c>
      <c r="U939" s="53"/>
      <c r="V939" s="123"/>
      <c r="W939" s="34"/>
      <c r="X939" s="34"/>
    </row>
    <row r="940" spans="2:24" ht="16.8" hidden="1" thickTop="1" thickBot="1" x14ac:dyDescent="0.35">
      <c r="B940" s="5"/>
      <c r="C940" s="207"/>
      <c r="D940" s="202" t="s">
        <v>331</v>
      </c>
      <c r="E940" s="475"/>
      <c r="F940" s="477"/>
      <c r="G940" s="170" t="s">
        <v>1</v>
      </c>
      <c r="H940" s="78"/>
      <c r="I940" s="208"/>
      <c r="J940" s="208"/>
      <c r="K940" s="208"/>
      <c r="L940" s="208"/>
      <c r="M940" s="208"/>
      <c r="N940" s="208"/>
      <c r="O940" s="208"/>
      <c r="P940" s="208"/>
      <c r="Q940" s="208"/>
      <c r="R940" s="208"/>
      <c r="S940" s="208"/>
      <c r="T940" s="72">
        <f t="shared" si="126"/>
        <v>0</v>
      </c>
      <c r="U940" s="53"/>
      <c r="V940" s="123"/>
      <c r="W940" s="34"/>
      <c r="X940" s="34"/>
    </row>
    <row r="941" spans="2:24" ht="16.8" hidden="1" thickTop="1" thickBot="1" x14ac:dyDescent="0.35">
      <c r="B941" s="5"/>
      <c r="C941" s="207"/>
      <c r="D941" s="202" t="s">
        <v>332</v>
      </c>
      <c r="E941" s="475"/>
      <c r="F941" s="477"/>
      <c r="G941" s="170" t="s">
        <v>1</v>
      </c>
      <c r="H941" s="78"/>
      <c r="I941" s="208"/>
      <c r="J941" s="208"/>
      <c r="K941" s="208"/>
      <c r="L941" s="208"/>
      <c r="M941" s="208"/>
      <c r="N941" s="208"/>
      <c r="O941" s="208"/>
      <c r="P941" s="208"/>
      <c r="Q941" s="208"/>
      <c r="R941" s="208"/>
      <c r="S941" s="208"/>
      <c r="T941" s="72">
        <f t="shared" si="126"/>
        <v>0</v>
      </c>
      <c r="U941" s="53"/>
      <c r="V941" s="123"/>
      <c r="W941" s="34"/>
      <c r="X941" s="34"/>
    </row>
    <row r="942" spans="2:24" ht="16.8" hidden="1" thickTop="1" thickBot="1" x14ac:dyDescent="0.35">
      <c r="B942" s="5"/>
      <c r="C942" s="207"/>
      <c r="D942" s="202" t="s">
        <v>333</v>
      </c>
      <c r="E942" s="475"/>
      <c r="F942" s="477"/>
      <c r="G942" s="170" t="s">
        <v>1</v>
      </c>
      <c r="H942" s="78"/>
      <c r="I942" s="208"/>
      <c r="J942" s="208"/>
      <c r="K942" s="208"/>
      <c r="L942" s="208"/>
      <c r="M942" s="208"/>
      <c r="N942" s="208"/>
      <c r="O942" s="208"/>
      <c r="P942" s="208"/>
      <c r="Q942" s="208"/>
      <c r="R942" s="208"/>
      <c r="S942" s="208"/>
      <c r="T942" s="72">
        <f t="shared" si="126"/>
        <v>0</v>
      </c>
      <c r="U942" s="53"/>
      <c r="V942" s="123"/>
      <c r="W942" s="34"/>
      <c r="X942" s="34"/>
    </row>
    <row r="943" spans="2:24" ht="16.8" hidden="1" thickTop="1" thickBot="1" x14ac:dyDescent="0.35">
      <c r="B943" s="5"/>
      <c r="C943" s="207"/>
      <c r="D943" s="202" t="s">
        <v>334</v>
      </c>
      <c r="E943" s="475"/>
      <c r="F943" s="477"/>
      <c r="G943" s="170" t="s">
        <v>1</v>
      </c>
      <c r="H943" s="78"/>
      <c r="I943" s="208"/>
      <c r="J943" s="208"/>
      <c r="K943" s="208"/>
      <c r="L943" s="208"/>
      <c r="M943" s="208"/>
      <c r="N943" s="208"/>
      <c r="O943" s="208"/>
      <c r="P943" s="208"/>
      <c r="Q943" s="208"/>
      <c r="R943" s="208"/>
      <c r="S943" s="208"/>
      <c r="T943" s="72">
        <f t="shared" si="126"/>
        <v>0</v>
      </c>
      <c r="U943" s="53"/>
      <c r="V943" s="123"/>
      <c r="W943" s="34"/>
      <c r="X943" s="34"/>
    </row>
    <row r="944" spans="2:24" ht="16.8" hidden="1" thickTop="1" thickBot="1" x14ac:dyDescent="0.35">
      <c r="B944" s="5"/>
      <c r="C944" s="207"/>
      <c r="D944" s="202" t="s">
        <v>335</v>
      </c>
      <c r="E944" s="475"/>
      <c r="F944" s="477"/>
      <c r="G944" s="170" t="s">
        <v>1</v>
      </c>
      <c r="H944" s="78"/>
      <c r="I944" s="208"/>
      <c r="J944" s="208"/>
      <c r="K944" s="208"/>
      <c r="L944" s="208"/>
      <c r="M944" s="208"/>
      <c r="N944" s="208"/>
      <c r="O944" s="208"/>
      <c r="P944" s="208"/>
      <c r="Q944" s="208"/>
      <c r="R944" s="208"/>
      <c r="S944" s="208"/>
      <c r="T944" s="72">
        <f t="shared" si="126"/>
        <v>0</v>
      </c>
      <c r="U944" s="53"/>
      <c r="V944" s="123"/>
      <c r="W944" s="34"/>
      <c r="X944" s="34"/>
    </row>
    <row r="945" spans="2:24" ht="16.8" hidden="1" thickTop="1" thickBot="1" x14ac:dyDescent="0.35">
      <c r="B945" s="5"/>
      <c r="C945" s="207"/>
      <c r="D945" s="202" t="s">
        <v>336</v>
      </c>
      <c r="E945" s="475"/>
      <c r="F945" s="477"/>
      <c r="G945" s="170" t="s">
        <v>1</v>
      </c>
      <c r="H945" s="78"/>
      <c r="I945" s="208"/>
      <c r="J945" s="208"/>
      <c r="K945" s="208"/>
      <c r="L945" s="208"/>
      <c r="M945" s="208"/>
      <c r="N945" s="208"/>
      <c r="O945" s="208"/>
      <c r="P945" s="208"/>
      <c r="Q945" s="208"/>
      <c r="R945" s="208"/>
      <c r="S945" s="208"/>
      <c r="T945" s="72">
        <f t="shared" si="126"/>
        <v>0</v>
      </c>
      <c r="U945" s="53"/>
      <c r="V945" s="123"/>
      <c r="W945" s="34"/>
      <c r="X945" s="34"/>
    </row>
    <row r="946" spans="2:24" ht="16.8" hidden="1" thickTop="1" thickBot="1" x14ac:dyDescent="0.35">
      <c r="B946" s="5"/>
      <c r="C946" s="207"/>
      <c r="D946" s="202" t="s">
        <v>337</v>
      </c>
      <c r="E946" s="475"/>
      <c r="F946" s="477"/>
      <c r="G946" s="170" t="s">
        <v>1</v>
      </c>
      <c r="H946" s="78"/>
      <c r="I946" s="208"/>
      <c r="J946" s="208"/>
      <c r="K946" s="208"/>
      <c r="L946" s="208"/>
      <c r="M946" s="208"/>
      <c r="N946" s="208"/>
      <c r="O946" s="208"/>
      <c r="P946" s="208"/>
      <c r="Q946" s="208"/>
      <c r="R946" s="208"/>
      <c r="S946" s="208"/>
      <c r="T946" s="72">
        <f t="shared" si="126"/>
        <v>0</v>
      </c>
      <c r="U946" s="53"/>
      <c r="V946" s="123"/>
      <c r="W946" s="34"/>
      <c r="X946" s="34"/>
    </row>
    <row r="947" spans="2:24" ht="16.8" hidden="1" thickTop="1" thickBot="1" x14ac:dyDescent="0.35">
      <c r="B947" s="5"/>
      <c r="C947" s="207"/>
      <c r="D947" s="202" t="s">
        <v>338</v>
      </c>
      <c r="E947" s="475"/>
      <c r="F947" s="477"/>
      <c r="G947" s="170" t="s">
        <v>1</v>
      </c>
      <c r="H947" s="78"/>
      <c r="I947" s="208"/>
      <c r="J947" s="208"/>
      <c r="K947" s="208"/>
      <c r="L947" s="208"/>
      <c r="M947" s="208"/>
      <c r="N947" s="208"/>
      <c r="O947" s="208"/>
      <c r="P947" s="208"/>
      <c r="Q947" s="208"/>
      <c r="R947" s="208"/>
      <c r="S947" s="208"/>
      <c r="T947" s="72">
        <f t="shared" si="126"/>
        <v>0</v>
      </c>
      <c r="U947" s="53"/>
      <c r="V947" s="123"/>
      <c r="W947" s="34"/>
      <c r="X947" s="34"/>
    </row>
    <row r="948" spans="2:24" ht="16.8" hidden="1" thickTop="1" thickBot="1" x14ac:dyDescent="0.35">
      <c r="B948" s="5"/>
      <c r="C948" s="207"/>
      <c r="D948" s="202" t="s">
        <v>339</v>
      </c>
      <c r="E948" s="475"/>
      <c r="F948" s="477"/>
      <c r="G948" s="170" t="s">
        <v>1</v>
      </c>
      <c r="H948" s="78"/>
      <c r="I948" s="208"/>
      <c r="J948" s="208"/>
      <c r="K948" s="208"/>
      <c r="L948" s="208"/>
      <c r="M948" s="208"/>
      <c r="N948" s="208"/>
      <c r="O948" s="208"/>
      <c r="P948" s="208"/>
      <c r="Q948" s="208"/>
      <c r="R948" s="208"/>
      <c r="S948" s="208"/>
      <c r="T948" s="72">
        <f t="shared" si="126"/>
        <v>0</v>
      </c>
      <c r="U948" s="53"/>
      <c r="V948" s="123"/>
      <c r="W948" s="34"/>
      <c r="X948" s="34"/>
    </row>
    <row r="949" spans="2:24" ht="16.8" hidden="1" thickTop="1" thickBot="1" x14ac:dyDescent="0.35">
      <c r="B949" s="5"/>
      <c r="C949" s="207"/>
      <c r="D949" s="202" t="s">
        <v>340</v>
      </c>
      <c r="E949" s="475"/>
      <c r="F949" s="477"/>
      <c r="G949" s="170" t="s">
        <v>1</v>
      </c>
      <c r="H949" s="78"/>
      <c r="I949" s="208"/>
      <c r="J949" s="208"/>
      <c r="K949" s="208"/>
      <c r="L949" s="208"/>
      <c r="M949" s="208"/>
      <c r="N949" s="208"/>
      <c r="O949" s="208"/>
      <c r="P949" s="208"/>
      <c r="Q949" s="208"/>
      <c r="R949" s="208"/>
      <c r="S949" s="208"/>
      <c r="T949" s="72">
        <f t="shared" si="126"/>
        <v>0</v>
      </c>
      <c r="U949" s="53"/>
      <c r="V949" s="123"/>
      <c r="W949" s="34"/>
      <c r="X949" s="34"/>
    </row>
    <row r="950" spans="2:24" ht="16.8" hidden="1" thickTop="1" thickBot="1" x14ac:dyDescent="0.35">
      <c r="B950" s="5"/>
      <c r="C950" s="207"/>
      <c r="D950" s="202" t="s">
        <v>207</v>
      </c>
      <c r="E950" s="475"/>
      <c r="F950" s="477"/>
      <c r="G950" s="170" t="s">
        <v>1</v>
      </c>
      <c r="H950" s="78"/>
      <c r="I950" s="208"/>
      <c r="J950" s="208"/>
      <c r="K950" s="208"/>
      <c r="L950" s="208"/>
      <c r="M950" s="208"/>
      <c r="N950" s="208"/>
      <c r="O950" s="208"/>
      <c r="P950" s="208"/>
      <c r="Q950" s="208"/>
      <c r="R950" s="208"/>
      <c r="S950" s="208"/>
      <c r="T950" s="72">
        <f>SUM(H950:S950)</f>
        <v>0</v>
      </c>
      <c r="U950" s="53"/>
      <c r="V950" s="123"/>
      <c r="W950" s="34"/>
      <c r="X950" s="34"/>
    </row>
    <row r="951" spans="2:24" ht="16.8" hidden="1" thickTop="1" thickBot="1" x14ac:dyDescent="0.35">
      <c r="B951" s="5"/>
      <c r="C951" s="207"/>
      <c r="D951" s="202" t="s">
        <v>341</v>
      </c>
      <c r="E951" s="475"/>
      <c r="F951" s="477"/>
      <c r="G951" s="170" t="s">
        <v>1</v>
      </c>
      <c r="H951" s="78"/>
      <c r="I951" s="208"/>
      <c r="J951" s="208"/>
      <c r="K951" s="208"/>
      <c r="L951" s="208"/>
      <c r="M951" s="208"/>
      <c r="N951" s="208"/>
      <c r="O951" s="208"/>
      <c r="P951" s="208"/>
      <c r="Q951" s="208"/>
      <c r="R951" s="208"/>
      <c r="S951" s="208"/>
      <c r="T951" s="72">
        <f t="shared" ref="T951:T973" si="127">SUM(H951:S951)</f>
        <v>0</v>
      </c>
      <c r="U951" s="53"/>
      <c r="V951" s="123"/>
      <c r="W951" s="34"/>
      <c r="X951" s="34"/>
    </row>
    <row r="952" spans="2:24" ht="16.8" hidden="1" thickTop="1" thickBot="1" x14ac:dyDescent="0.35">
      <c r="B952" s="5"/>
      <c r="C952" s="207"/>
      <c r="D952" s="202" t="s">
        <v>342</v>
      </c>
      <c r="E952" s="475"/>
      <c r="F952" s="477"/>
      <c r="G952" s="170" t="s">
        <v>1</v>
      </c>
      <c r="H952" s="78"/>
      <c r="I952" s="208"/>
      <c r="J952" s="208"/>
      <c r="K952" s="208"/>
      <c r="L952" s="208"/>
      <c r="M952" s="208"/>
      <c r="N952" s="208"/>
      <c r="O952" s="208"/>
      <c r="P952" s="208"/>
      <c r="Q952" s="208"/>
      <c r="R952" s="208"/>
      <c r="S952" s="208"/>
      <c r="T952" s="72">
        <f t="shared" si="127"/>
        <v>0</v>
      </c>
      <c r="U952" s="53"/>
      <c r="V952" s="123"/>
      <c r="W952" s="34"/>
      <c r="X952" s="34"/>
    </row>
    <row r="953" spans="2:24" ht="16.8" hidden="1" thickTop="1" thickBot="1" x14ac:dyDescent="0.35">
      <c r="B953" s="5"/>
      <c r="C953" s="207"/>
      <c r="D953" s="202" t="s">
        <v>343</v>
      </c>
      <c r="E953" s="475"/>
      <c r="F953" s="477"/>
      <c r="G953" s="170" t="s">
        <v>1</v>
      </c>
      <c r="H953" s="78"/>
      <c r="I953" s="208"/>
      <c r="J953" s="208"/>
      <c r="K953" s="208"/>
      <c r="L953" s="208"/>
      <c r="M953" s="208"/>
      <c r="N953" s="208"/>
      <c r="O953" s="208"/>
      <c r="P953" s="208"/>
      <c r="Q953" s="208"/>
      <c r="R953" s="208"/>
      <c r="S953" s="208"/>
      <c r="T953" s="72">
        <f t="shared" si="127"/>
        <v>0</v>
      </c>
      <c r="U953" s="53"/>
      <c r="V953" s="123"/>
      <c r="W953" s="34"/>
      <c r="X953" s="34"/>
    </row>
    <row r="954" spans="2:24" ht="16.8" hidden="1" thickTop="1" thickBot="1" x14ac:dyDescent="0.35">
      <c r="B954" s="5"/>
      <c r="C954" s="207"/>
      <c r="D954" s="202" t="s">
        <v>344</v>
      </c>
      <c r="E954" s="475"/>
      <c r="F954" s="477"/>
      <c r="G954" s="170" t="s">
        <v>1</v>
      </c>
      <c r="H954" s="78"/>
      <c r="I954" s="208"/>
      <c r="J954" s="208"/>
      <c r="K954" s="208"/>
      <c r="L954" s="208"/>
      <c r="M954" s="208"/>
      <c r="N954" s="208"/>
      <c r="O954" s="208"/>
      <c r="P954" s="208"/>
      <c r="Q954" s="208"/>
      <c r="R954" s="208"/>
      <c r="S954" s="208"/>
      <c r="T954" s="72">
        <f t="shared" si="127"/>
        <v>0</v>
      </c>
      <c r="U954" s="53"/>
      <c r="V954" s="123"/>
      <c r="W954" s="34"/>
      <c r="X954" s="34"/>
    </row>
    <row r="955" spans="2:24" ht="16.8" hidden="1" thickTop="1" thickBot="1" x14ac:dyDescent="0.35">
      <c r="B955" s="5"/>
      <c r="C955" s="207"/>
      <c r="D955" s="202" t="s">
        <v>345</v>
      </c>
      <c r="E955" s="475"/>
      <c r="F955" s="477"/>
      <c r="G955" s="170" t="s">
        <v>1</v>
      </c>
      <c r="H955" s="78"/>
      <c r="I955" s="208"/>
      <c r="J955" s="208"/>
      <c r="K955" s="208"/>
      <c r="L955" s="208"/>
      <c r="M955" s="208"/>
      <c r="N955" s="208"/>
      <c r="O955" s="208"/>
      <c r="P955" s="208"/>
      <c r="Q955" s="208"/>
      <c r="R955" s="208"/>
      <c r="S955" s="208"/>
      <c r="T955" s="72">
        <f t="shared" si="127"/>
        <v>0</v>
      </c>
      <c r="U955" s="53"/>
      <c r="V955" s="123"/>
      <c r="W955" s="34"/>
      <c r="X955" s="34"/>
    </row>
    <row r="956" spans="2:24" ht="16.8" hidden="1" thickTop="1" thickBot="1" x14ac:dyDescent="0.35">
      <c r="B956" s="5"/>
      <c r="C956" s="207"/>
      <c r="D956" s="202" t="s">
        <v>346</v>
      </c>
      <c r="E956" s="475"/>
      <c r="F956" s="477"/>
      <c r="G956" s="170" t="s">
        <v>1</v>
      </c>
      <c r="H956" s="78"/>
      <c r="I956" s="208"/>
      <c r="J956" s="208"/>
      <c r="K956" s="208"/>
      <c r="L956" s="208"/>
      <c r="M956" s="208"/>
      <c r="N956" s="208"/>
      <c r="O956" s="208"/>
      <c r="P956" s="208"/>
      <c r="Q956" s="208"/>
      <c r="R956" s="208"/>
      <c r="S956" s="208"/>
      <c r="T956" s="72">
        <f t="shared" si="127"/>
        <v>0</v>
      </c>
      <c r="U956" s="53"/>
      <c r="V956" s="123"/>
      <c r="W956" s="34"/>
      <c r="X956" s="34"/>
    </row>
    <row r="957" spans="2:24" ht="16.8" hidden="1" thickTop="1" thickBot="1" x14ac:dyDescent="0.35">
      <c r="B957" s="5"/>
      <c r="C957" s="207"/>
      <c r="D957" s="202" t="s">
        <v>347</v>
      </c>
      <c r="E957" s="475"/>
      <c r="F957" s="477"/>
      <c r="G957" s="170" t="s">
        <v>1</v>
      </c>
      <c r="H957" s="78"/>
      <c r="I957" s="208"/>
      <c r="J957" s="208"/>
      <c r="K957" s="208"/>
      <c r="L957" s="208"/>
      <c r="M957" s="208"/>
      <c r="N957" s="208"/>
      <c r="O957" s="208"/>
      <c r="P957" s="208"/>
      <c r="Q957" s="208"/>
      <c r="R957" s="208"/>
      <c r="S957" s="208"/>
      <c r="T957" s="72">
        <f t="shared" si="127"/>
        <v>0</v>
      </c>
      <c r="U957" s="53"/>
      <c r="V957" s="123"/>
      <c r="W957" s="34"/>
      <c r="X957" s="34"/>
    </row>
    <row r="958" spans="2:24" ht="16.8" hidden="1" thickTop="1" thickBot="1" x14ac:dyDescent="0.35">
      <c r="B958" s="5"/>
      <c r="C958" s="207"/>
      <c r="D958" s="202" t="s">
        <v>348</v>
      </c>
      <c r="E958" s="475"/>
      <c r="F958" s="477"/>
      <c r="G958" s="170" t="s">
        <v>1</v>
      </c>
      <c r="H958" s="78"/>
      <c r="I958" s="208"/>
      <c r="J958" s="208"/>
      <c r="K958" s="208"/>
      <c r="L958" s="208"/>
      <c r="M958" s="208"/>
      <c r="N958" s="208"/>
      <c r="O958" s="208"/>
      <c r="P958" s="208"/>
      <c r="Q958" s="208"/>
      <c r="R958" s="208"/>
      <c r="S958" s="208"/>
      <c r="T958" s="72">
        <f t="shared" si="127"/>
        <v>0</v>
      </c>
      <c r="U958" s="53"/>
      <c r="V958" s="123"/>
      <c r="W958" s="34"/>
      <c r="X958" s="34"/>
    </row>
    <row r="959" spans="2:24" ht="16.8" hidden="1" thickTop="1" thickBot="1" x14ac:dyDescent="0.35">
      <c r="B959" s="5"/>
      <c r="C959" s="207"/>
      <c r="D959" s="202" t="s">
        <v>349</v>
      </c>
      <c r="E959" s="475"/>
      <c r="F959" s="477"/>
      <c r="G959" s="170" t="s">
        <v>1</v>
      </c>
      <c r="H959" s="78"/>
      <c r="I959" s="208"/>
      <c r="J959" s="208"/>
      <c r="K959" s="208"/>
      <c r="L959" s="208"/>
      <c r="M959" s="208"/>
      <c r="N959" s="208"/>
      <c r="O959" s="208"/>
      <c r="P959" s="208"/>
      <c r="Q959" s="208"/>
      <c r="R959" s="208"/>
      <c r="S959" s="208"/>
      <c r="T959" s="72">
        <f t="shared" si="127"/>
        <v>0</v>
      </c>
      <c r="U959" s="53"/>
      <c r="V959" s="123"/>
      <c r="W959" s="34"/>
      <c r="X959" s="34"/>
    </row>
    <row r="960" spans="2:24" ht="16.8" hidden="1" thickTop="1" thickBot="1" x14ac:dyDescent="0.35">
      <c r="B960" s="5"/>
      <c r="C960" s="207"/>
      <c r="D960" s="202" t="s">
        <v>350</v>
      </c>
      <c r="E960" s="475"/>
      <c r="F960" s="477"/>
      <c r="G960" s="170" t="s">
        <v>1</v>
      </c>
      <c r="H960" s="78"/>
      <c r="I960" s="208"/>
      <c r="J960" s="208"/>
      <c r="K960" s="208"/>
      <c r="L960" s="208"/>
      <c r="M960" s="208"/>
      <c r="N960" s="208"/>
      <c r="O960" s="208"/>
      <c r="P960" s="208"/>
      <c r="Q960" s="208"/>
      <c r="R960" s="208"/>
      <c r="S960" s="208"/>
      <c r="T960" s="72">
        <f t="shared" si="127"/>
        <v>0</v>
      </c>
      <c r="U960" s="53"/>
      <c r="V960" s="123"/>
      <c r="W960" s="34"/>
      <c r="X960" s="34"/>
    </row>
    <row r="961" spans="2:24" ht="16.8" hidden="1" thickTop="1" thickBot="1" x14ac:dyDescent="0.35">
      <c r="B961" s="5"/>
      <c r="C961" s="207"/>
      <c r="D961" s="202" t="s">
        <v>351</v>
      </c>
      <c r="E961" s="475"/>
      <c r="F961" s="477"/>
      <c r="G961" s="170" t="s">
        <v>1</v>
      </c>
      <c r="H961" s="78"/>
      <c r="I961" s="208"/>
      <c r="J961" s="208"/>
      <c r="K961" s="208"/>
      <c r="L961" s="208"/>
      <c r="M961" s="208"/>
      <c r="N961" s="208"/>
      <c r="O961" s="208"/>
      <c r="P961" s="208"/>
      <c r="Q961" s="208"/>
      <c r="R961" s="208"/>
      <c r="S961" s="208"/>
      <c r="T961" s="72">
        <f t="shared" si="127"/>
        <v>0</v>
      </c>
      <c r="U961" s="53"/>
      <c r="V961" s="123"/>
      <c r="W961" s="34"/>
      <c r="X961" s="34"/>
    </row>
    <row r="962" spans="2:24" ht="16.8" hidden="1" thickTop="1" thickBot="1" x14ac:dyDescent="0.35">
      <c r="B962" s="5"/>
      <c r="C962" s="207"/>
      <c r="D962" s="202" t="s">
        <v>352</v>
      </c>
      <c r="E962" s="475"/>
      <c r="F962" s="477"/>
      <c r="G962" s="170" t="s">
        <v>1</v>
      </c>
      <c r="H962" s="78"/>
      <c r="I962" s="208"/>
      <c r="J962" s="208"/>
      <c r="K962" s="208"/>
      <c r="L962" s="208"/>
      <c r="M962" s="208"/>
      <c r="N962" s="208"/>
      <c r="O962" s="208"/>
      <c r="P962" s="208"/>
      <c r="Q962" s="208"/>
      <c r="R962" s="208"/>
      <c r="S962" s="208"/>
      <c r="T962" s="72">
        <f t="shared" si="127"/>
        <v>0</v>
      </c>
      <c r="U962" s="53"/>
      <c r="V962" s="123"/>
      <c r="W962" s="34"/>
      <c r="X962" s="34"/>
    </row>
    <row r="963" spans="2:24" ht="16.8" hidden="1" thickTop="1" thickBot="1" x14ac:dyDescent="0.35">
      <c r="B963" s="5"/>
      <c r="C963" s="207"/>
      <c r="D963" s="202" t="s">
        <v>353</v>
      </c>
      <c r="E963" s="475"/>
      <c r="F963" s="477"/>
      <c r="G963" s="170" t="s">
        <v>1</v>
      </c>
      <c r="H963" s="78"/>
      <c r="I963" s="208"/>
      <c r="J963" s="208"/>
      <c r="K963" s="208"/>
      <c r="L963" s="208"/>
      <c r="M963" s="208"/>
      <c r="N963" s="208"/>
      <c r="O963" s="208"/>
      <c r="P963" s="208"/>
      <c r="Q963" s="208"/>
      <c r="R963" s="208"/>
      <c r="S963" s="208"/>
      <c r="T963" s="72">
        <f t="shared" si="127"/>
        <v>0</v>
      </c>
      <c r="U963" s="53"/>
      <c r="V963" s="123"/>
      <c r="W963" s="34"/>
      <c r="X963" s="34"/>
    </row>
    <row r="964" spans="2:24" ht="16.8" hidden="1" thickTop="1" thickBot="1" x14ac:dyDescent="0.35">
      <c r="B964" s="5"/>
      <c r="C964" s="207"/>
      <c r="D964" s="202" t="s">
        <v>354</v>
      </c>
      <c r="E964" s="475"/>
      <c r="F964" s="477"/>
      <c r="G964" s="170" t="s">
        <v>1</v>
      </c>
      <c r="H964" s="78"/>
      <c r="I964" s="208"/>
      <c r="J964" s="208"/>
      <c r="K964" s="208"/>
      <c r="L964" s="208"/>
      <c r="M964" s="208"/>
      <c r="N964" s="208"/>
      <c r="O964" s="208"/>
      <c r="P964" s="208"/>
      <c r="Q964" s="208"/>
      <c r="R964" s="208"/>
      <c r="S964" s="208"/>
      <c r="T964" s="72">
        <f t="shared" si="127"/>
        <v>0</v>
      </c>
      <c r="U964" s="53"/>
      <c r="V964" s="123"/>
      <c r="W964" s="34"/>
      <c r="X964" s="34"/>
    </row>
    <row r="965" spans="2:24" ht="16.8" hidden="1" thickTop="1" thickBot="1" x14ac:dyDescent="0.35">
      <c r="B965" s="5"/>
      <c r="C965" s="207"/>
      <c r="D965" s="202" t="s">
        <v>355</v>
      </c>
      <c r="E965" s="475"/>
      <c r="F965" s="477"/>
      <c r="G965" s="170" t="s">
        <v>1</v>
      </c>
      <c r="H965" s="78"/>
      <c r="I965" s="208"/>
      <c r="J965" s="208"/>
      <c r="K965" s="208"/>
      <c r="L965" s="208"/>
      <c r="M965" s="208"/>
      <c r="N965" s="208"/>
      <c r="O965" s="208"/>
      <c r="P965" s="208"/>
      <c r="Q965" s="208"/>
      <c r="R965" s="208"/>
      <c r="S965" s="208"/>
      <c r="T965" s="72">
        <f t="shared" si="127"/>
        <v>0</v>
      </c>
      <c r="U965" s="53"/>
      <c r="V965" s="123"/>
      <c r="W965" s="34"/>
      <c r="X965" s="34"/>
    </row>
    <row r="966" spans="2:24" ht="16.8" hidden="1" thickTop="1" thickBot="1" x14ac:dyDescent="0.35">
      <c r="B966" s="5"/>
      <c r="C966" s="207"/>
      <c r="D966" s="202" t="s">
        <v>356</v>
      </c>
      <c r="E966" s="475"/>
      <c r="F966" s="477"/>
      <c r="G966" s="170" t="s">
        <v>1</v>
      </c>
      <c r="H966" s="78"/>
      <c r="I966" s="208"/>
      <c r="J966" s="208"/>
      <c r="K966" s="208"/>
      <c r="L966" s="208"/>
      <c r="M966" s="208"/>
      <c r="N966" s="208"/>
      <c r="O966" s="208"/>
      <c r="P966" s="208"/>
      <c r="Q966" s="208"/>
      <c r="R966" s="208"/>
      <c r="S966" s="208"/>
      <c r="T966" s="72">
        <f t="shared" si="127"/>
        <v>0</v>
      </c>
      <c r="U966" s="53"/>
      <c r="V966" s="123"/>
      <c r="W966" s="34"/>
      <c r="X966" s="34"/>
    </row>
    <row r="967" spans="2:24" ht="16.8" hidden="1" thickTop="1" thickBot="1" x14ac:dyDescent="0.35">
      <c r="B967" s="5"/>
      <c r="C967" s="207"/>
      <c r="D967" s="202" t="s">
        <v>357</v>
      </c>
      <c r="E967" s="475"/>
      <c r="F967" s="477"/>
      <c r="G967" s="170" t="s">
        <v>1</v>
      </c>
      <c r="H967" s="78"/>
      <c r="I967" s="208"/>
      <c r="J967" s="208"/>
      <c r="K967" s="208"/>
      <c r="L967" s="208"/>
      <c r="M967" s="208"/>
      <c r="N967" s="208"/>
      <c r="O967" s="208"/>
      <c r="P967" s="208"/>
      <c r="Q967" s="208"/>
      <c r="R967" s="208"/>
      <c r="S967" s="208"/>
      <c r="T967" s="72">
        <f t="shared" si="127"/>
        <v>0</v>
      </c>
      <c r="U967" s="53"/>
      <c r="V967" s="123"/>
      <c r="W967" s="34"/>
      <c r="X967" s="34"/>
    </row>
    <row r="968" spans="2:24" ht="16.8" hidden="1" thickTop="1" thickBot="1" x14ac:dyDescent="0.35">
      <c r="B968" s="5"/>
      <c r="C968" s="207"/>
      <c r="D968" s="202" t="s">
        <v>358</v>
      </c>
      <c r="E968" s="475"/>
      <c r="F968" s="477"/>
      <c r="G968" s="170" t="s">
        <v>1</v>
      </c>
      <c r="H968" s="78"/>
      <c r="I968" s="208"/>
      <c r="J968" s="208"/>
      <c r="K968" s="208"/>
      <c r="L968" s="208"/>
      <c r="M968" s="208"/>
      <c r="N968" s="208"/>
      <c r="O968" s="208"/>
      <c r="P968" s="208"/>
      <c r="Q968" s="208"/>
      <c r="R968" s="208"/>
      <c r="S968" s="208"/>
      <c r="T968" s="72">
        <f t="shared" si="127"/>
        <v>0</v>
      </c>
      <c r="U968" s="53"/>
      <c r="V968" s="123"/>
      <c r="W968" s="34"/>
      <c r="X968" s="34"/>
    </row>
    <row r="969" spans="2:24" ht="16.8" hidden="1" thickTop="1" thickBot="1" x14ac:dyDescent="0.35">
      <c r="B969" s="5"/>
      <c r="C969" s="207"/>
      <c r="D969" s="202" t="s">
        <v>359</v>
      </c>
      <c r="E969" s="475"/>
      <c r="F969" s="477"/>
      <c r="G969" s="170" t="s">
        <v>1</v>
      </c>
      <c r="H969" s="78"/>
      <c r="I969" s="208"/>
      <c r="J969" s="208"/>
      <c r="K969" s="208"/>
      <c r="L969" s="208"/>
      <c r="M969" s="208"/>
      <c r="N969" s="208"/>
      <c r="O969" s="208"/>
      <c r="P969" s="208"/>
      <c r="Q969" s="208"/>
      <c r="R969" s="208"/>
      <c r="S969" s="208"/>
      <c r="T969" s="72">
        <f t="shared" si="127"/>
        <v>0</v>
      </c>
      <c r="U969" s="53"/>
      <c r="V969" s="123"/>
      <c r="W969" s="34"/>
      <c r="X969" s="34"/>
    </row>
    <row r="970" spans="2:24" ht="16.8" hidden="1" thickTop="1" thickBot="1" x14ac:dyDescent="0.35">
      <c r="B970" s="5"/>
      <c r="C970" s="207"/>
      <c r="D970" s="202" t="s">
        <v>360</v>
      </c>
      <c r="E970" s="475"/>
      <c r="F970" s="477"/>
      <c r="G970" s="170" t="s">
        <v>1</v>
      </c>
      <c r="H970" s="78"/>
      <c r="I970" s="208"/>
      <c r="J970" s="208"/>
      <c r="K970" s="208"/>
      <c r="L970" s="208"/>
      <c r="M970" s="208"/>
      <c r="N970" s="208"/>
      <c r="O970" s="208"/>
      <c r="P970" s="208"/>
      <c r="Q970" s="208"/>
      <c r="R970" s="208"/>
      <c r="S970" s="208"/>
      <c r="T970" s="72">
        <f t="shared" si="127"/>
        <v>0</v>
      </c>
      <c r="U970" s="53"/>
      <c r="V970" s="123"/>
      <c r="W970" s="34"/>
      <c r="X970" s="34"/>
    </row>
    <row r="971" spans="2:24" ht="16.8" hidden="1" thickTop="1" thickBot="1" x14ac:dyDescent="0.35">
      <c r="B971" s="5"/>
      <c r="C971" s="207"/>
      <c r="D971" s="202" t="s">
        <v>361</v>
      </c>
      <c r="E971" s="475"/>
      <c r="F971" s="477"/>
      <c r="G971" s="170" t="s">
        <v>1</v>
      </c>
      <c r="H971" s="78"/>
      <c r="I971" s="208"/>
      <c r="J971" s="208"/>
      <c r="K971" s="208"/>
      <c r="L971" s="208"/>
      <c r="M971" s="208"/>
      <c r="N971" s="208"/>
      <c r="O971" s="208"/>
      <c r="P971" s="208"/>
      <c r="Q971" s="208"/>
      <c r="R971" s="208"/>
      <c r="S971" s="208"/>
      <c r="T971" s="72">
        <f t="shared" si="127"/>
        <v>0</v>
      </c>
      <c r="U971" s="53"/>
      <c r="V971" s="123"/>
      <c r="W971" s="34"/>
      <c r="X971" s="34"/>
    </row>
    <row r="972" spans="2:24" ht="16.8" hidden="1" thickTop="1" thickBot="1" x14ac:dyDescent="0.35">
      <c r="B972" s="5"/>
      <c r="C972" s="207"/>
      <c r="D972" s="202" t="s">
        <v>362</v>
      </c>
      <c r="E972" s="475"/>
      <c r="F972" s="477"/>
      <c r="G972" s="170" t="s">
        <v>1</v>
      </c>
      <c r="H972" s="78"/>
      <c r="I972" s="208"/>
      <c r="J972" s="208"/>
      <c r="K972" s="208"/>
      <c r="L972" s="208"/>
      <c r="M972" s="208"/>
      <c r="N972" s="208"/>
      <c r="O972" s="208"/>
      <c r="P972" s="208"/>
      <c r="Q972" s="208"/>
      <c r="R972" s="208"/>
      <c r="S972" s="208"/>
      <c r="T972" s="72">
        <f t="shared" si="127"/>
        <v>0</v>
      </c>
      <c r="U972" s="53"/>
      <c r="V972" s="123"/>
      <c r="W972" s="34"/>
      <c r="X972" s="34"/>
    </row>
    <row r="973" spans="2:24" ht="16.8" hidden="1" thickTop="1" thickBot="1" x14ac:dyDescent="0.35">
      <c r="B973" s="5"/>
      <c r="C973" s="207"/>
      <c r="D973" s="202" t="s">
        <v>363</v>
      </c>
      <c r="E973" s="475"/>
      <c r="F973" s="477"/>
      <c r="G973" s="170" t="s">
        <v>1</v>
      </c>
      <c r="H973" s="78"/>
      <c r="I973" s="208"/>
      <c r="J973" s="208"/>
      <c r="K973" s="208"/>
      <c r="L973" s="208"/>
      <c r="M973" s="208"/>
      <c r="N973" s="208"/>
      <c r="O973" s="208"/>
      <c r="P973" s="208"/>
      <c r="Q973" s="208"/>
      <c r="R973" s="208"/>
      <c r="S973" s="208"/>
      <c r="T973" s="72">
        <f t="shared" si="127"/>
        <v>0</v>
      </c>
      <c r="U973" s="53"/>
      <c r="V973" s="123"/>
      <c r="W973" s="34"/>
      <c r="X973" s="34"/>
    </row>
    <row r="974" spans="2:24" ht="16.8" hidden="1" thickTop="1" thickBot="1" x14ac:dyDescent="0.35">
      <c r="B974" s="5"/>
      <c r="C974" s="207"/>
      <c r="D974" s="202" t="s">
        <v>364</v>
      </c>
      <c r="E974" s="475"/>
      <c r="F974" s="477"/>
      <c r="G974" s="170" t="s">
        <v>1</v>
      </c>
      <c r="H974" s="78"/>
      <c r="I974" s="208"/>
      <c r="J974" s="208"/>
      <c r="K974" s="208"/>
      <c r="L974" s="208"/>
      <c r="M974" s="208"/>
      <c r="N974" s="208"/>
      <c r="O974" s="208"/>
      <c r="P974" s="208"/>
      <c r="Q974" s="208"/>
      <c r="R974" s="208"/>
      <c r="S974" s="208"/>
      <c r="T974" s="72">
        <f>SUM(H974:S974)</f>
        <v>0</v>
      </c>
      <c r="U974" s="53"/>
      <c r="V974" s="123"/>
      <c r="W974" s="34"/>
      <c r="X974" s="34"/>
    </row>
    <row r="975" spans="2:24" ht="16.8" hidden="1" thickTop="1" thickBot="1" x14ac:dyDescent="0.35">
      <c r="B975" s="5"/>
      <c r="C975" s="207"/>
      <c r="D975" s="202" t="s">
        <v>208</v>
      </c>
      <c r="E975" s="475"/>
      <c r="F975" s="477"/>
      <c r="G975" s="170" t="s">
        <v>1</v>
      </c>
      <c r="H975" s="78"/>
      <c r="I975" s="208"/>
      <c r="J975" s="208"/>
      <c r="K975" s="208"/>
      <c r="L975" s="208"/>
      <c r="M975" s="208"/>
      <c r="N975" s="208"/>
      <c r="O975" s="208"/>
      <c r="P975" s="208"/>
      <c r="Q975" s="208"/>
      <c r="R975" s="208"/>
      <c r="S975" s="208"/>
      <c r="T975" s="72">
        <f t="shared" ref="T975:T999" si="128">SUM(H975:S975)</f>
        <v>0</v>
      </c>
      <c r="U975" s="53"/>
      <c r="V975" s="123"/>
      <c r="W975" s="34"/>
      <c r="X975" s="34"/>
    </row>
    <row r="976" spans="2:24" ht="16.8" hidden="1" thickTop="1" thickBot="1" x14ac:dyDescent="0.35">
      <c r="B976" s="5"/>
      <c r="C976" s="207"/>
      <c r="D976" s="202" t="s">
        <v>365</v>
      </c>
      <c r="E976" s="475"/>
      <c r="F976" s="477"/>
      <c r="G976" s="170" t="s">
        <v>1</v>
      </c>
      <c r="H976" s="78"/>
      <c r="I976" s="208"/>
      <c r="J976" s="208"/>
      <c r="K976" s="208"/>
      <c r="L976" s="208"/>
      <c r="M976" s="208"/>
      <c r="N976" s="208"/>
      <c r="O976" s="208"/>
      <c r="P976" s="208"/>
      <c r="Q976" s="208"/>
      <c r="R976" s="208"/>
      <c r="S976" s="208"/>
      <c r="T976" s="72">
        <f t="shared" si="128"/>
        <v>0</v>
      </c>
      <c r="U976" s="53"/>
      <c r="V976" s="123"/>
      <c r="W976" s="34"/>
      <c r="X976" s="34"/>
    </row>
    <row r="977" spans="2:24" ht="16.8" hidden="1" thickTop="1" thickBot="1" x14ac:dyDescent="0.35">
      <c r="B977" s="5"/>
      <c r="C977" s="207"/>
      <c r="D977" s="202" t="s">
        <v>366</v>
      </c>
      <c r="E977" s="475"/>
      <c r="F977" s="477"/>
      <c r="G977" s="170" t="s">
        <v>1</v>
      </c>
      <c r="H977" s="78"/>
      <c r="I977" s="208"/>
      <c r="J977" s="208"/>
      <c r="K977" s="208"/>
      <c r="L977" s="208"/>
      <c r="M977" s="208"/>
      <c r="N977" s="208"/>
      <c r="O977" s="208"/>
      <c r="P977" s="208"/>
      <c r="Q977" s="208"/>
      <c r="R977" s="208"/>
      <c r="S977" s="208"/>
      <c r="T977" s="72">
        <f t="shared" si="128"/>
        <v>0</v>
      </c>
      <c r="U977" s="53"/>
      <c r="V977" s="123"/>
      <c r="W977" s="34"/>
      <c r="X977" s="34"/>
    </row>
    <row r="978" spans="2:24" ht="16.8" hidden="1" thickTop="1" thickBot="1" x14ac:dyDescent="0.35">
      <c r="B978" s="5"/>
      <c r="C978" s="207"/>
      <c r="D978" s="202" t="s">
        <v>367</v>
      </c>
      <c r="E978" s="475"/>
      <c r="F978" s="477"/>
      <c r="G978" s="170" t="s">
        <v>1</v>
      </c>
      <c r="H978" s="78"/>
      <c r="I978" s="208"/>
      <c r="J978" s="208"/>
      <c r="K978" s="208"/>
      <c r="L978" s="208"/>
      <c r="M978" s="208"/>
      <c r="N978" s="208"/>
      <c r="O978" s="208"/>
      <c r="P978" s="208"/>
      <c r="Q978" s="208"/>
      <c r="R978" s="208"/>
      <c r="S978" s="208"/>
      <c r="T978" s="72">
        <f t="shared" si="128"/>
        <v>0</v>
      </c>
      <c r="U978" s="53"/>
      <c r="V978" s="123"/>
      <c r="W978" s="34"/>
      <c r="X978" s="34"/>
    </row>
    <row r="979" spans="2:24" ht="16.8" hidden="1" thickTop="1" thickBot="1" x14ac:dyDescent="0.35">
      <c r="B979" s="5"/>
      <c r="C979" s="207"/>
      <c r="D979" s="202" t="s">
        <v>368</v>
      </c>
      <c r="E979" s="475"/>
      <c r="F979" s="477"/>
      <c r="G979" s="170" t="s">
        <v>1</v>
      </c>
      <c r="H979" s="78"/>
      <c r="I979" s="208"/>
      <c r="J979" s="208"/>
      <c r="K979" s="208"/>
      <c r="L979" s="208"/>
      <c r="M979" s="208"/>
      <c r="N979" s="208"/>
      <c r="O979" s="208"/>
      <c r="P979" s="208"/>
      <c r="Q979" s="208"/>
      <c r="R979" s="208"/>
      <c r="S979" s="208"/>
      <c r="T979" s="72">
        <f t="shared" si="128"/>
        <v>0</v>
      </c>
      <c r="U979" s="53"/>
      <c r="V979" s="123"/>
      <c r="W979" s="34"/>
      <c r="X979" s="34"/>
    </row>
    <row r="980" spans="2:24" ht="16.8" hidden="1" thickTop="1" thickBot="1" x14ac:dyDescent="0.35">
      <c r="B980" s="5"/>
      <c r="C980" s="207"/>
      <c r="D980" s="202" t="s">
        <v>369</v>
      </c>
      <c r="E980" s="475"/>
      <c r="F980" s="477"/>
      <c r="G980" s="170" t="s">
        <v>1</v>
      </c>
      <c r="H980" s="78"/>
      <c r="I980" s="208"/>
      <c r="J980" s="208"/>
      <c r="K980" s="208"/>
      <c r="L980" s="208"/>
      <c r="M980" s="208"/>
      <c r="N980" s="208"/>
      <c r="O980" s="208"/>
      <c r="P980" s="208"/>
      <c r="Q980" s="208"/>
      <c r="R980" s="208"/>
      <c r="S980" s="208"/>
      <c r="T980" s="72">
        <f t="shared" si="128"/>
        <v>0</v>
      </c>
      <c r="U980" s="53"/>
      <c r="V980" s="123"/>
      <c r="W980" s="34"/>
      <c r="X980" s="34"/>
    </row>
    <row r="981" spans="2:24" ht="16.8" hidden="1" thickTop="1" thickBot="1" x14ac:dyDescent="0.35">
      <c r="B981" s="5"/>
      <c r="C981" s="207"/>
      <c r="D981" s="202" t="s">
        <v>370</v>
      </c>
      <c r="E981" s="475"/>
      <c r="F981" s="477"/>
      <c r="G981" s="170" t="s">
        <v>1</v>
      </c>
      <c r="H981" s="78"/>
      <c r="I981" s="208"/>
      <c r="J981" s="208"/>
      <c r="K981" s="208"/>
      <c r="L981" s="208"/>
      <c r="M981" s="208"/>
      <c r="N981" s="208"/>
      <c r="O981" s="208"/>
      <c r="P981" s="208"/>
      <c r="Q981" s="208"/>
      <c r="R981" s="208"/>
      <c r="S981" s="208"/>
      <c r="T981" s="72">
        <f t="shared" si="128"/>
        <v>0</v>
      </c>
      <c r="U981" s="53"/>
      <c r="V981" s="123"/>
      <c r="W981" s="34"/>
      <c r="X981" s="34"/>
    </row>
    <row r="982" spans="2:24" ht="16.8" hidden="1" thickTop="1" thickBot="1" x14ac:dyDescent="0.35">
      <c r="B982" s="5"/>
      <c r="C982" s="207"/>
      <c r="D982" s="202" t="s">
        <v>371</v>
      </c>
      <c r="E982" s="475"/>
      <c r="F982" s="477"/>
      <c r="G982" s="170" t="s">
        <v>1</v>
      </c>
      <c r="H982" s="78"/>
      <c r="I982" s="208"/>
      <c r="J982" s="208"/>
      <c r="K982" s="208"/>
      <c r="L982" s="208"/>
      <c r="M982" s="208"/>
      <c r="N982" s="208"/>
      <c r="O982" s="208"/>
      <c r="P982" s="208"/>
      <c r="Q982" s="208"/>
      <c r="R982" s="208"/>
      <c r="S982" s="208"/>
      <c r="T982" s="72">
        <f t="shared" si="128"/>
        <v>0</v>
      </c>
      <c r="U982" s="53"/>
      <c r="V982" s="123"/>
      <c r="W982" s="34"/>
      <c r="X982" s="34"/>
    </row>
    <row r="983" spans="2:24" ht="16.8" hidden="1" thickTop="1" thickBot="1" x14ac:dyDescent="0.35">
      <c r="B983" s="5"/>
      <c r="C983" s="207"/>
      <c r="D983" s="202" t="s">
        <v>372</v>
      </c>
      <c r="E983" s="475"/>
      <c r="F983" s="477"/>
      <c r="G983" s="170" t="s">
        <v>1</v>
      </c>
      <c r="H983" s="78"/>
      <c r="I983" s="208"/>
      <c r="J983" s="208"/>
      <c r="K983" s="208"/>
      <c r="L983" s="208"/>
      <c r="M983" s="208"/>
      <c r="N983" s="208"/>
      <c r="O983" s="208"/>
      <c r="P983" s="208"/>
      <c r="Q983" s="208"/>
      <c r="R983" s="208"/>
      <c r="S983" s="208"/>
      <c r="T983" s="72">
        <f t="shared" si="128"/>
        <v>0</v>
      </c>
      <c r="U983" s="53"/>
      <c r="V983" s="123"/>
      <c r="W983" s="34"/>
      <c r="X983" s="34"/>
    </row>
    <row r="984" spans="2:24" ht="16.8" hidden="1" thickTop="1" thickBot="1" x14ac:dyDescent="0.35">
      <c r="B984" s="5"/>
      <c r="C984" s="207"/>
      <c r="D984" s="202" t="s">
        <v>373</v>
      </c>
      <c r="E984" s="475"/>
      <c r="F984" s="477"/>
      <c r="G984" s="170" t="s">
        <v>1</v>
      </c>
      <c r="H984" s="78"/>
      <c r="I984" s="208"/>
      <c r="J984" s="208"/>
      <c r="K984" s="208"/>
      <c r="L984" s="208"/>
      <c r="M984" s="208"/>
      <c r="N984" s="208"/>
      <c r="O984" s="208"/>
      <c r="P984" s="208"/>
      <c r="Q984" s="208"/>
      <c r="R984" s="208"/>
      <c r="S984" s="208"/>
      <c r="T984" s="72">
        <f t="shared" si="128"/>
        <v>0</v>
      </c>
      <c r="U984" s="53"/>
      <c r="V984" s="123"/>
      <c r="W984" s="34"/>
      <c r="X984" s="34"/>
    </row>
    <row r="985" spans="2:24" ht="16.8" hidden="1" thickTop="1" thickBot="1" x14ac:dyDescent="0.35">
      <c r="B985" s="5"/>
      <c r="C985" s="207"/>
      <c r="D985" s="202" t="s">
        <v>374</v>
      </c>
      <c r="E985" s="475"/>
      <c r="F985" s="477"/>
      <c r="G985" s="170" t="s">
        <v>1</v>
      </c>
      <c r="H985" s="78"/>
      <c r="I985" s="208"/>
      <c r="J985" s="208"/>
      <c r="K985" s="208"/>
      <c r="L985" s="208"/>
      <c r="M985" s="208"/>
      <c r="N985" s="208"/>
      <c r="O985" s="208"/>
      <c r="P985" s="208"/>
      <c r="Q985" s="208"/>
      <c r="R985" s="208"/>
      <c r="S985" s="208"/>
      <c r="T985" s="72">
        <f t="shared" si="128"/>
        <v>0</v>
      </c>
      <c r="U985" s="53"/>
      <c r="V985" s="123"/>
      <c r="W985" s="34"/>
      <c r="X985" s="34"/>
    </row>
    <row r="986" spans="2:24" ht="16.8" hidden="1" thickTop="1" thickBot="1" x14ac:dyDescent="0.35">
      <c r="B986" s="5"/>
      <c r="C986" s="207"/>
      <c r="D986" s="202" t="s">
        <v>375</v>
      </c>
      <c r="E986" s="475"/>
      <c r="F986" s="477"/>
      <c r="G986" s="170" t="s">
        <v>1</v>
      </c>
      <c r="H986" s="78"/>
      <c r="I986" s="208"/>
      <c r="J986" s="208"/>
      <c r="K986" s="208"/>
      <c r="L986" s="208"/>
      <c r="M986" s="208"/>
      <c r="N986" s="208"/>
      <c r="O986" s="208"/>
      <c r="P986" s="208"/>
      <c r="Q986" s="208"/>
      <c r="R986" s="208"/>
      <c r="S986" s="208"/>
      <c r="T986" s="72">
        <f t="shared" si="128"/>
        <v>0</v>
      </c>
      <c r="U986" s="53"/>
      <c r="V986" s="123"/>
      <c r="W986" s="34"/>
      <c r="X986" s="34"/>
    </row>
    <row r="987" spans="2:24" ht="16.8" hidden="1" thickTop="1" thickBot="1" x14ac:dyDescent="0.35">
      <c r="B987" s="5"/>
      <c r="C987" s="207"/>
      <c r="D987" s="202" t="s">
        <v>376</v>
      </c>
      <c r="E987" s="475"/>
      <c r="F987" s="477"/>
      <c r="G987" s="170" t="s">
        <v>1</v>
      </c>
      <c r="H987" s="78"/>
      <c r="I987" s="208"/>
      <c r="J987" s="208"/>
      <c r="K987" s="208"/>
      <c r="L987" s="208"/>
      <c r="M987" s="208"/>
      <c r="N987" s="208"/>
      <c r="O987" s="208"/>
      <c r="P987" s="208"/>
      <c r="Q987" s="208"/>
      <c r="R987" s="208"/>
      <c r="S987" s="208"/>
      <c r="T987" s="72">
        <f t="shared" si="128"/>
        <v>0</v>
      </c>
      <c r="U987" s="53"/>
      <c r="V987" s="123"/>
      <c r="W987" s="34"/>
      <c r="X987" s="34"/>
    </row>
    <row r="988" spans="2:24" ht="16.8" hidden="1" thickTop="1" thickBot="1" x14ac:dyDescent="0.35">
      <c r="B988" s="5"/>
      <c r="C988" s="207"/>
      <c r="D988" s="202" t="s">
        <v>377</v>
      </c>
      <c r="E988" s="475"/>
      <c r="F988" s="477"/>
      <c r="G988" s="170" t="s">
        <v>1</v>
      </c>
      <c r="H988" s="78"/>
      <c r="I988" s="208"/>
      <c r="J988" s="208"/>
      <c r="K988" s="208"/>
      <c r="L988" s="208"/>
      <c r="M988" s="208"/>
      <c r="N988" s="208"/>
      <c r="O988" s="208"/>
      <c r="P988" s="208"/>
      <c r="Q988" s="208"/>
      <c r="R988" s="208"/>
      <c r="S988" s="208"/>
      <c r="T988" s="72">
        <f t="shared" si="128"/>
        <v>0</v>
      </c>
      <c r="U988" s="53"/>
      <c r="V988" s="123"/>
      <c r="W988" s="34"/>
      <c r="X988" s="34"/>
    </row>
    <row r="989" spans="2:24" ht="16.8" hidden="1" thickTop="1" thickBot="1" x14ac:dyDescent="0.35">
      <c r="B989" s="5"/>
      <c r="C989" s="207"/>
      <c r="D989" s="202" t="s">
        <v>378</v>
      </c>
      <c r="E989" s="475"/>
      <c r="F989" s="477"/>
      <c r="G989" s="170" t="s">
        <v>1</v>
      </c>
      <c r="H989" s="78"/>
      <c r="I989" s="208"/>
      <c r="J989" s="208"/>
      <c r="K989" s="208"/>
      <c r="L989" s="208"/>
      <c r="M989" s="208"/>
      <c r="N989" s="208"/>
      <c r="O989" s="208"/>
      <c r="P989" s="208"/>
      <c r="Q989" s="208"/>
      <c r="R989" s="208"/>
      <c r="S989" s="208"/>
      <c r="T989" s="72">
        <f t="shared" si="128"/>
        <v>0</v>
      </c>
      <c r="U989" s="53"/>
      <c r="V989" s="123"/>
      <c r="W989" s="34"/>
      <c r="X989" s="34"/>
    </row>
    <row r="990" spans="2:24" ht="16.8" hidden="1" thickTop="1" thickBot="1" x14ac:dyDescent="0.35">
      <c r="B990" s="5"/>
      <c r="C990" s="207"/>
      <c r="D990" s="202" t="s">
        <v>379</v>
      </c>
      <c r="E990" s="475"/>
      <c r="F990" s="477"/>
      <c r="G990" s="170" t="s">
        <v>1</v>
      </c>
      <c r="H990" s="78"/>
      <c r="I990" s="208"/>
      <c r="J990" s="208"/>
      <c r="K990" s="208"/>
      <c r="L990" s="208"/>
      <c r="M990" s="208"/>
      <c r="N990" s="208"/>
      <c r="O990" s="208"/>
      <c r="P990" s="208"/>
      <c r="Q990" s="208"/>
      <c r="R990" s="208"/>
      <c r="S990" s="208"/>
      <c r="T990" s="72">
        <f t="shared" si="128"/>
        <v>0</v>
      </c>
      <c r="U990" s="53"/>
      <c r="V990" s="123"/>
      <c r="W990" s="34"/>
      <c r="X990" s="34"/>
    </row>
    <row r="991" spans="2:24" ht="16.8" hidden="1" thickTop="1" thickBot="1" x14ac:dyDescent="0.35">
      <c r="B991" s="5"/>
      <c r="C991" s="207"/>
      <c r="D991" s="202" t="s">
        <v>380</v>
      </c>
      <c r="E991" s="475"/>
      <c r="F991" s="477"/>
      <c r="G991" s="170" t="s">
        <v>1</v>
      </c>
      <c r="H991" s="78"/>
      <c r="I991" s="208"/>
      <c r="J991" s="208"/>
      <c r="K991" s="208"/>
      <c r="L991" s="208"/>
      <c r="M991" s="208"/>
      <c r="N991" s="208"/>
      <c r="O991" s="208"/>
      <c r="P991" s="208"/>
      <c r="Q991" s="208"/>
      <c r="R991" s="208"/>
      <c r="S991" s="208"/>
      <c r="T991" s="72">
        <f t="shared" si="128"/>
        <v>0</v>
      </c>
      <c r="U991" s="53"/>
      <c r="V991" s="123"/>
      <c r="W991" s="34"/>
      <c r="X991" s="34"/>
    </row>
    <row r="992" spans="2:24" ht="16.8" hidden="1" thickTop="1" thickBot="1" x14ac:dyDescent="0.35">
      <c r="B992" s="5"/>
      <c r="C992" s="207"/>
      <c r="D992" s="202" t="s">
        <v>381</v>
      </c>
      <c r="E992" s="475"/>
      <c r="F992" s="477"/>
      <c r="G992" s="170" t="s">
        <v>1</v>
      </c>
      <c r="H992" s="78"/>
      <c r="I992" s="208"/>
      <c r="J992" s="208"/>
      <c r="K992" s="208"/>
      <c r="L992" s="208"/>
      <c r="M992" s="208"/>
      <c r="N992" s="208"/>
      <c r="O992" s="208"/>
      <c r="P992" s="208"/>
      <c r="Q992" s="208"/>
      <c r="R992" s="208"/>
      <c r="S992" s="208"/>
      <c r="T992" s="72">
        <f t="shared" si="128"/>
        <v>0</v>
      </c>
      <c r="U992" s="53"/>
      <c r="V992" s="123"/>
      <c r="W992" s="34"/>
      <c r="X992" s="34"/>
    </row>
    <row r="993" spans="2:24" ht="16.8" hidden="1" thickTop="1" thickBot="1" x14ac:dyDescent="0.35">
      <c r="B993" s="5"/>
      <c r="C993" s="207"/>
      <c r="D993" s="202" t="s">
        <v>382</v>
      </c>
      <c r="E993" s="475"/>
      <c r="F993" s="477"/>
      <c r="G993" s="170" t="s">
        <v>1</v>
      </c>
      <c r="H993" s="78"/>
      <c r="I993" s="208"/>
      <c r="J993" s="208"/>
      <c r="K993" s="208"/>
      <c r="L993" s="208"/>
      <c r="M993" s="208"/>
      <c r="N993" s="208"/>
      <c r="O993" s="208"/>
      <c r="P993" s="208"/>
      <c r="Q993" s="208"/>
      <c r="R993" s="208"/>
      <c r="S993" s="208"/>
      <c r="T993" s="72">
        <f t="shared" si="128"/>
        <v>0</v>
      </c>
      <c r="U993" s="53"/>
      <c r="V993" s="123"/>
      <c r="W993" s="34"/>
      <c r="X993" s="34"/>
    </row>
    <row r="994" spans="2:24" ht="16.8" hidden="1" thickTop="1" thickBot="1" x14ac:dyDescent="0.35">
      <c r="B994" s="5"/>
      <c r="C994" s="207"/>
      <c r="D994" s="202" t="s">
        <v>383</v>
      </c>
      <c r="E994" s="475"/>
      <c r="F994" s="477"/>
      <c r="G994" s="170" t="s">
        <v>1</v>
      </c>
      <c r="H994" s="78"/>
      <c r="I994" s="208"/>
      <c r="J994" s="208"/>
      <c r="K994" s="208"/>
      <c r="L994" s="208"/>
      <c r="M994" s="208"/>
      <c r="N994" s="208"/>
      <c r="O994" s="208"/>
      <c r="P994" s="208"/>
      <c r="Q994" s="208"/>
      <c r="R994" s="208"/>
      <c r="S994" s="208"/>
      <c r="T994" s="72">
        <f t="shared" si="128"/>
        <v>0</v>
      </c>
      <c r="U994" s="53"/>
      <c r="V994" s="123"/>
      <c r="W994" s="34"/>
      <c r="X994" s="34"/>
    </row>
    <row r="995" spans="2:24" ht="16.8" hidden="1" thickTop="1" thickBot="1" x14ac:dyDescent="0.35">
      <c r="B995" s="5"/>
      <c r="C995" s="207"/>
      <c r="D995" s="202" t="s">
        <v>384</v>
      </c>
      <c r="E995" s="475"/>
      <c r="F995" s="477"/>
      <c r="G995" s="170" t="s">
        <v>1</v>
      </c>
      <c r="H995" s="78"/>
      <c r="I995" s="208"/>
      <c r="J995" s="208"/>
      <c r="K995" s="208"/>
      <c r="L995" s="208"/>
      <c r="M995" s="208"/>
      <c r="N995" s="208"/>
      <c r="O995" s="208"/>
      <c r="P995" s="208"/>
      <c r="Q995" s="208"/>
      <c r="R995" s="208"/>
      <c r="S995" s="208"/>
      <c r="T995" s="72">
        <f t="shared" si="128"/>
        <v>0</v>
      </c>
      <c r="U995" s="53"/>
      <c r="V995" s="123"/>
      <c r="W995" s="34"/>
      <c r="X995" s="34"/>
    </row>
    <row r="996" spans="2:24" ht="16.8" hidden="1" thickTop="1" thickBot="1" x14ac:dyDescent="0.35">
      <c r="B996" s="5"/>
      <c r="C996" s="207"/>
      <c r="D996" s="202" t="s">
        <v>385</v>
      </c>
      <c r="E996" s="475"/>
      <c r="F996" s="477"/>
      <c r="G996" s="170" t="s">
        <v>1</v>
      </c>
      <c r="H996" s="78"/>
      <c r="I996" s="208"/>
      <c r="J996" s="208"/>
      <c r="K996" s="208"/>
      <c r="L996" s="208"/>
      <c r="M996" s="208"/>
      <c r="N996" s="208"/>
      <c r="O996" s="208"/>
      <c r="P996" s="208"/>
      <c r="Q996" s="208"/>
      <c r="R996" s="208"/>
      <c r="S996" s="208"/>
      <c r="T996" s="72">
        <f t="shared" si="128"/>
        <v>0</v>
      </c>
      <c r="U996" s="53"/>
      <c r="V996" s="123"/>
      <c r="W996" s="34"/>
      <c r="X996" s="34"/>
    </row>
    <row r="997" spans="2:24" ht="16.8" hidden="1" thickTop="1" thickBot="1" x14ac:dyDescent="0.35">
      <c r="B997" s="5"/>
      <c r="C997" s="207"/>
      <c r="D997" s="202" t="s">
        <v>386</v>
      </c>
      <c r="E997" s="475"/>
      <c r="F997" s="477"/>
      <c r="G997" s="170" t="s">
        <v>1</v>
      </c>
      <c r="H997" s="78"/>
      <c r="I997" s="208"/>
      <c r="J997" s="208"/>
      <c r="K997" s="208"/>
      <c r="L997" s="208"/>
      <c r="M997" s="208"/>
      <c r="N997" s="208"/>
      <c r="O997" s="208"/>
      <c r="P997" s="208"/>
      <c r="Q997" s="208"/>
      <c r="R997" s="208"/>
      <c r="S997" s="208"/>
      <c r="T997" s="72">
        <f t="shared" si="128"/>
        <v>0</v>
      </c>
      <c r="U997" s="53"/>
      <c r="V997" s="123"/>
      <c r="W997" s="34"/>
      <c r="X997" s="34"/>
    </row>
    <row r="998" spans="2:24" ht="16.8" hidden="1" thickTop="1" thickBot="1" x14ac:dyDescent="0.35">
      <c r="B998" s="5"/>
      <c r="C998" s="207"/>
      <c r="D998" s="202" t="s">
        <v>387</v>
      </c>
      <c r="E998" s="475"/>
      <c r="F998" s="477"/>
      <c r="G998" s="170" t="s">
        <v>1</v>
      </c>
      <c r="H998" s="78"/>
      <c r="I998" s="208"/>
      <c r="J998" s="208"/>
      <c r="K998" s="208"/>
      <c r="L998" s="208"/>
      <c r="M998" s="208"/>
      <c r="N998" s="208"/>
      <c r="O998" s="208"/>
      <c r="P998" s="208"/>
      <c r="Q998" s="208"/>
      <c r="R998" s="208"/>
      <c r="S998" s="208"/>
      <c r="T998" s="72">
        <f t="shared" si="128"/>
        <v>0</v>
      </c>
      <c r="U998" s="53"/>
      <c r="V998" s="123"/>
      <c r="W998" s="34"/>
      <c r="X998" s="34"/>
    </row>
    <row r="999" spans="2:24" ht="16.8" hidden="1" thickTop="1" thickBot="1" x14ac:dyDescent="0.35">
      <c r="B999" s="5"/>
      <c r="C999" s="207"/>
      <c r="D999" s="202" t="s">
        <v>388</v>
      </c>
      <c r="E999" s="475"/>
      <c r="F999" s="477"/>
      <c r="G999" s="170" t="s">
        <v>1</v>
      </c>
      <c r="H999" s="78"/>
      <c r="I999" s="208"/>
      <c r="J999" s="208"/>
      <c r="K999" s="208"/>
      <c r="L999" s="208"/>
      <c r="M999" s="208"/>
      <c r="N999" s="208"/>
      <c r="O999" s="208"/>
      <c r="P999" s="208"/>
      <c r="Q999" s="208"/>
      <c r="R999" s="208"/>
      <c r="S999" s="208"/>
      <c r="T999" s="72">
        <f t="shared" si="128"/>
        <v>0</v>
      </c>
      <c r="U999" s="53"/>
      <c r="V999" s="123"/>
      <c r="W999" s="34"/>
      <c r="X999" s="34"/>
    </row>
    <row r="1000" spans="2:24" ht="16.8" hidden="1" thickTop="1" thickBot="1" x14ac:dyDescent="0.35">
      <c r="B1000" s="5"/>
      <c r="C1000" s="207"/>
      <c r="D1000" s="202" t="s">
        <v>209</v>
      </c>
      <c r="E1000" s="475"/>
      <c r="F1000" s="477"/>
      <c r="G1000" s="170" t="s">
        <v>1</v>
      </c>
      <c r="H1000" s="78"/>
      <c r="I1000" s="208"/>
      <c r="J1000" s="208"/>
      <c r="K1000" s="208"/>
      <c r="L1000" s="208"/>
      <c r="M1000" s="208"/>
      <c r="N1000" s="208"/>
      <c r="O1000" s="208"/>
      <c r="P1000" s="208"/>
      <c r="Q1000" s="208"/>
      <c r="R1000" s="208"/>
      <c r="S1000" s="208"/>
      <c r="T1000" s="72">
        <f>SUM(H1000:S1000)</f>
        <v>0</v>
      </c>
      <c r="U1000" s="53"/>
      <c r="V1000" s="123"/>
      <c r="W1000" s="34"/>
      <c r="X1000" s="34"/>
    </row>
    <row r="1001" spans="2:24" ht="16.8" hidden="1" thickTop="1" thickBot="1" x14ac:dyDescent="0.35">
      <c r="B1001" s="5"/>
      <c r="C1001" s="207"/>
      <c r="D1001" s="202" t="s">
        <v>389</v>
      </c>
      <c r="E1001" s="475"/>
      <c r="F1001" s="477"/>
      <c r="G1001" s="170" t="s">
        <v>1</v>
      </c>
      <c r="H1001" s="78"/>
      <c r="I1001" s="208"/>
      <c r="J1001" s="208"/>
      <c r="K1001" s="208"/>
      <c r="L1001" s="208"/>
      <c r="M1001" s="208"/>
      <c r="N1001" s="208"/>
      <c r="O1001" s="208"/>
      <c r="P1001" s="208"/>
      <c r="Q1001" s="208"/>
      <c r="R1001" s="208"/>
      <c r="S1001" s="208"/>
      <c r="T1001" s="72">
        <f t="shared" ref="T1001:T1026" si="129">SUM(H1001:S1001)</f>
        <v>0</v>
      </c>
      <c r="U1001" s="53"/>
      <c r="V1001" s="123"/>
      <c r="W1001" s="34"/>
      <c r="X1001" s="34"/>
    </row>
    <row r="1002" spans="2:24" ht="16.8" hidden="1" thickTop="1" thickBot="1" x14ac:dyDescent="0.35">
      <c r="B1002" s="5"/>
      <c r="C1002" s="207"/>
      <c r="D1002" s="202" t="s">
        <v>390</v>
      </c>
      <c r="E1002" s="475"/>
      <c r="F1002" s="477"/>
      <c r="G1002" s="170" t="s">
        <v>1</v>
      </c>
      <c r="H1002" s="78"/>
      <c r="I1002" s="208"/>
      <c r="J1002" s="208"/>
      <c r="K1002" s="208"/>
      <c r="L1002" s="208"/>
      <c r="M1002" s="208"/>
      <c r="N1002" s="208"/>
      <c r="O1002" s="208"/>
      <c r="P1002" s="208"/>
      <c r="Q1002" s="208"/>
      <c r="R1002" s="208"/>
      <c r="S1002" s="208"/>
      <c r="T1002" s="72">
        <f t="shared" si="129"/>
        <v>0</v>
      </c>
      <c r="U1002" s="53"/>
      <c r="V1002" s="123"/>
      <c r="W1002" s="34"/>
      <c r="X1002" s="34"/>
    </row>
    <row r="1003" spans="2:24" ht="16.8" hidden="1" thickTop="1" thickBot="1" x14ac:dyDescent="0.35">
      <c r="B1003" s="5"/>
      <c r="C1003" s="207"/>
      <c r="D1003" s="202" t="s">
        <v>391</v>
      </c>
      <c r="E1003" s="475"/>
      <c r="F1003" s="477"/>
      <c r="G1003" s="170" t="s">
        <v>1</v>
      </c>
      <c r="H1003" s="78"/>
      <c r="I1003" s="208"/>
      <c r="J1003" s="208"/>
      <c r="K1003" s="208"/>
      <c r="L1003" s="208"/>
      <c r="M1003" s="208"/>
      <c r="N1003" s="208"/>
      <c r="O1003" s="208"/>
      <c r="P1003" s="208"/>
      <c r="Q1003" s="208"/>
      <c r="R1003" s="208"/>
      <c r="S1003" s="208"/>
      <c r="T1003" s="72">
        <f t="shared" si="129"/>
        <v>0</v>
      </c>
      <c r="U1003" s="53"/>
      <c r="V1003" s="123"/>
      <c r="W1003" s="34"/>
      <c r="X1003" s="34"/>
    </row>
    <row r="1004" spans="2:24" ht="16.8" hidden="1" thickTop="1" thickBot="1" x14ac:dyDescent="0.35">
      <c r="B1004" s="5"/>
      <c r="C1004" s="207"/>
      <c r="D1004" s="202" t="s">
        <v>392</v>
      </c>
      <c r="E1004" s="475"/>
      <c r="F1004" s="477"/>
      <c r="G1004" s="170" t="s">
        <v>1</v>
      </c>
      <c r="H1004" s="78"/>
      <c r="I1004" s="208"/>
      <c r="J1004" s="208"/>
      <c r="K1004" s="208"/>
      <c r="L1004" s="208"/>
      <c r="M1004" s="208"/>
      <c r="N1004" s="208"/>
      <c r="O1004" s="208"/>
      <c r="P1004" s="208"/>
      <c r="Q1004" s="208"/>
      <c r="R1004" s="208"/>
      <c r="S1004" s="208"/>
      <c r="T1004" s="72">
        <f t="shared" si="129"/>
        <v>0</v>
      </c>
      <c r="U1004" s="53"/>
      <c r="V1004" s="123"/>
      <c r="W1004" s="34"/>
      <c r="X1004" s="34"/>
    </row>
    <row r="1005" spans="2:24" ht="16.8" hidden="1" thickTop="1" thickBot="1" x14ac:dyDescent="0.35">
      <c r="B1005" s="5"/>
      <c r="C1005" s="207"/>
      <c r="D1005" s="202" t="s">
        <v>393</v>
      </c>
      <c r="E1005" s="475"/>
      <c r="F1005" s="477"/>
      <c r="G1005" s="170" t="s">
        <v>1</v>
      </c>
      <c r="H1005" s="78"/>
      <c r="I1005" s="208"/>
      <c r="J1005" s="208"/>
      <c r="K1005" s="208"/>
      <c r="L1005" s="208"/>
      <c r="M1005" s="208"/>
      <c r="N1005" s="208"/>
      <c r="O1005" s="208"/>
      <c r="P1005" s="208"/>
      <c r="Q1005" s="208"/>
      <c r="R1005" s="208"/>
      <c r="S1005" s="208"/>
      <c r="T1005" s="72">
        <f t="shared" si="129"/>
        <v>0</v>
      </c>
      <c r="U1005" s="53"/>
      <c r="V1005" s="123"/>
      <c r="W1005" s="34"/>
      <c r="X1005" s="34"/>
    </row>
    <row r="1006" spans="2:24" ht="16.8" hidden="1" thickTop="1" thickBot="1" x14ac:dyDescent="0.35">
      <c r="B1006" s="5"/>
      <c r="C1006" s="207"/>
      <c r="D1006" s="202" t="s">
        <v>394</v>
      </c>
      <c r="E1006" s="475"/>
      <c r="F1006" s="477"/>
      <c r="G1006" s="170" t="s">
        <v>1</v>
      </c>
      <c r="H1006" s="78"/>
      <c r="I1006" s="208"/>
      <c r="J1006" s="208"/>
      <c r="K1006" s="208"/>
      <c r="L1006" s="208"/>
      <c r="M1006" s="208"/>
      <c r="N1006" s="208"/>
      <c r="O1006" s="208"/>
      <c r="P1006" s="208"/>
      <c r="Q1006" s="208"/>
      <c r="R1006" s="208"/>
      <c r="S1006" s="208"/>
      <c r="T1006" s="72">
        <f t="shared" si="129"/>
        <v>0</v>
      </c>
      <c r="U1006" s="53"/>
      <c r="V1006" s="123"/>
      <c r="W1006" s="34"/>
      <c r="X1006" s="34"/>
    </row>
    <row r="1007" spans="2:24" ht="16.8" hidden="1" thickTop="1" thickBot="1" x14ac:dyDescent="0.35">
      <c r="B1007" s="5"/>
      <c r="C1007" s="207"/>
      <c r="D1007" s="202" t="s">
        <v>395</v>
      </c>
      <c r="E1007" s="475"/>
      <c r="F1007" s="477"/>
      <c r="G1007" s="170" t="s">
        <v>1</v>
      </c>
      <c r="H1007" s="78"/>
      <c r="I1007" s="208"/>
      <c r="J1007" s="208"/>
      <c r="K1007" s="208"/>
      <c r="L1007" s="208"/>
      <c r="M1007" s="208"/>
      <c r="N1007" s="208"/>
      <c r="O1007" s="208"/>
      <c r="P1007" s="208"/>
      <c r="Q1007" s="208"/>
      <c r="R1007" s="208"/>
      <c r="S1007" s="208"/>
      <c r="T1007" s="72">
        <f t="shared" si="129"/>
        <v>0</v>
      </c>
      <c r="U1007" s="53"/>
      <c r="V1007" s="123"/>
      <c r="W1007" s="34"/>
      <c r="X1007" s="34"/>
    </row>
    <row r="1008" spans="2:24" ht="16.8" hidden="1" thickTop="1" thickBot="1" x14ac:dyDescent="0.35">
      <c r="B1008" s="5"/>
      <c r="C1008" s="207"/>
      <c r="D1008" s="202" t="s">
        <v>396</v>
      </c>
      <c r="E1008" s="475"/>
      <c r="F1008" s="477"/>
      <c r="G1008" s="170" t="s">
        <v>1</v>
      </c>
      <c r="H1008" s="78"/>
      <c r="I1008" s="208"/>
      <c r="J1008" s="208"/>
      <c r="K1008" s="208"/>
      <c r="L1008" s="208"/>
      <c r="M1008" s="208"/>
      <c r="N1008" s="208"/>
      <c r="O1008" s="208"/>
      <c r="P1008" s="208"/>
      <c r="Q1008" s="208"/>
      <c r="R1008" s="208"/>
      <c r="S1008" s="208"/>
      <c r="T1008" s="72">
        <f t="shared" si="129"/>
        <v>0</v>
      </c>
      <c r="U1008" s="53"/>
      <c r="V1008" s="123"/>
      <c r="W1008" s="34"/>
      <c r="X1008" s="34"/>
    </row>
    <row r="1009" spans="2:24" ht="16.8" hidden="1" thickTop="1" thickBot="1" x14ac:dyDescent="0.35">
      <c r="B1009" s="5"/>
      <c r="C1009" s="207"/>
      <c r="D1009" s="202" t="s">
        <v>397</v>
      </c>
      <c r="E1009" s="475"/>
      <c r="F1009" s="477"/>
      <c r="G1009" s="170" t="s">
        <v>1</v>
      </c>
      <c r="H1009" s="78"/>
      <c r="I1009" s="208"/>
      <c r="J1009" s="208"/>
      <c r="K1009" s="208"/>
      <c r="L1009" s="208"/>
      <c r="M1009" s="208"/>
      <c r="N1009" s="208"/>
      <c r="O1009" s="208"/>
      <c r="P1009" s="208"/>
      <c r="Q1009" s="208"/>
      <c r="R1009" s="208"/>
      <c r="S1009" s="208"/>
      <c r="T1009" s="72">
        <f t="shared" si="129"/>
        <v>0</v>
      </c>
      <c r="U1009" s="53"/>
      <c r="V1009" s="123"/>
      <c r="W1009" s="34"/>
      <c r="X1009" s="34"/>
    </row>
    <row r="1010" spans="2:24" ht="16.8" hidden="1" thickTop="1" thickBot="1" x14ac:dyDescent="0.35">
      <c r="B1010" s="5"/>
      <c r="C1010" s="207"/>
      <c r="D1010" s="202" t="s">
        <v>398</v>
      </c>
      <c r="E1010" s="475"/>
      <c r="F1010" s="477"/>
      <c r="G1010" s="170" t="s">
        <v>1</v>
      </c>
      <c r="H1010" s="78"/>
      <c r="I1010" s="208"/>
      <c r="J1010" s="208"/>
      <c r="K1010" s="208"/>
      <c r="L1010" s="208"/>
      <c r="M1010" s="208"/>
      <c r="N1010" s="208"/>
      <c r="O1010" s="208"/>
      <c r="P1010" s="208"/>
      <c r="Q1010" s="208"/>
      <c r="R1010" s="208"/>
      <c r="S1010" s="208"/>
      <c r="T1010" s="72">
        <f t="shared" si="129"/>
        <v>0</v>
      </c>
      <c r="U1010" s="53"/>
      <c r="V1010" s="123"/>
      <c r="W1010" s="34"/>
      <c r="X1010" s="34"/>
    </row>
    <row r="1011" spans="2:24" ht="16.8" hidden="1" thickTop="1" thickBot="1" x14ac:dyDescent="0.35">
      <c r="B1011" s="5"/>
      <c r="C1011" s="207"/>
      <c r="D1011" s="202" t="s">
        <v>399</v>
      </c>
      <c r="E1011" s="475"/>
      <c r="F1011" s="477"/>
      <c r="G1011" s="170" t="s">
        <v>1</v>
      </c>
      <c r="H1011" s="78"/>
      <c r="I1011" s="208"/>
      <c r="J1011" s="208"/>
      <c r="K1011" s="208"/>
      <c r="L1011" s="208"/>
      <c r="M1011" s="208"/>
      <c r="N1011" s="208"/>
      <c r="O1011" s="208"/>
      <c r="P1011" s="208"/>
      <c r="Q1011" s="208"/>
      <c r="R1011" s="208"/>
      <c r="S1011" s="208"/>
      <c r="T1011" s="72">
        <f t="shared" si="129"/>
        <v>0</v>
      </c>
      <c r="U1011" s="53"/>
      <c r="V1011" s="123"/>
      <c r="W1011" s="34"/>
      <c r="X1011" s="34"/>
    </row>
    <row r="1012" spans="2:24" ht="16.8" hidden="1" thickTop="1" thickBot="1" x14ac:dyDescent="0.35">
      <c r="B1012" s="5"/>
      <c r="C1012" s="207"/>
      <c r="D1012" s="202" t="s">
        <v>400</v>
      </c>
      <c r="E1012" s="475"/>
      <c r="F1012" s="477"/>
      <c r="G1012" s="170" t="s">
        <v>1</v>
      </c>
      <c r="H1012" s="78"/>
      <c r="I1012" s="208"/>
      <c r="J1012" s="208"/>
      <c r="K1012" s="208"/>
      <c r="L1012" s="208"/>
      <c r="M1012" s="208"/>
      <c r="N1012" s="208"/>
      <c r="O1012" s="208"/>
      <c r="P1012" s="208"/>
      <c r="Q1012" s="208"/>
      <c r="R1012" s="208"/>
      <c r="S1012" s="208"/>
      <c r="T1012" s="72">
        <f t="shared" si="129"/>
        <v>0</v>
      </c>
      <c r="U1012" s="53"/>
      <c r="V1012" s="123"/>
      <c r="W1012" s="34"/>
      <c r="X1012" s="34"/>
    </row>
    <row r="1013" spans="2:24" ht="16.8" hidden="1" thickTop="1" thickBot="1" x14ac:dyDescent="0.35">
      <c r="B1013" s="5"/>
      <c r="C1013" s="207"/>
      <c r="D1013" s="202" t="s">
        <v>401</v>
      </c>
      <c r="E1013" s="475"/>
      <c r="F1013" s="477"/>
      <c r="G1013" s="170" t="s">
        <v>1</v>
      </c>
      <c r="H1013" s="78"/>
      <c r="I1013" s="208"/>
      <c r="J1013" s="208"/>
      <c r="K1013" s="208"/>
      <c r="L1013" s="208"/>
      <c r="M1013" s="208"/>
      <c r="N1013" s="208"/>
      <c r="O1013" s="208"/>
      <c r="P1013" s="208"/>
      <c r="Q1013" s="208"/>
      <c r="R1013" s="208"/>
      <c r="S1013" s="208"/>
      <c r="T1013" s="72">
        <f t="shared" si="129"/>
        <v>0</v>
      </c>
      <c r="U1013" s="53"/>
      <c r="V1013" s="123"/>
      <c r="W1013" s="34"/>
      <c r="X1013" s="34"/>
    </row>
    <row r="1014" spans="2:24" ht="16.8" hidden="1" thickTop="1" thickBot="1" x14ac:dyDescent="0.35">
      <c r="B1014" s="5"/>
      <c r="C1014" s="207"/>
      <c r="D1014" s="202" t="s">
        <v>402</v>
      </c>
      <c r="E1014" s="475"/>
      <c r="F1014" s="477"/>
      <c r="G1014" s="170" t="s">
        <v>1</v>
      </c>
      <c r="H1014" s="78"/>
      <c r="I1014" s="208"/>
      <c r="J1014" s="208"/>
      <c r="K1014" s="208"/>
      <c r="L1014" s="208"/>
      <c r="M1014" s="208"/>
      <c r="N1014" s="208"/>
      <c r="O1014" s="208"/>
      <c r="P1014" s="208"/>
      <c r="Q1014" s="208"/>
      <c r="R1014" s="208"/>
      <c r="S1014" s="208"/>
      <c r="T1014" s="72">
        <f t="shared" si="129"/>
        <v>0</v>
      </c>
      <c r="U1014" s="53"/>
      <c r="V1014" s="123"/>
      <c r="W1014" s="34"/>
      <c r="X1014" s="34"/>
    </row>
    <row r="1015" spans="2:24" ht="16.8" hidden="1" thickTop="1" thickBot="1" x14ac:dyDescent="0.35">
      <c r="B1015" s="5"/>
      <c r="C1015" s="207"/>
      <c r="D1015" s="202" t="s">
        <v>403</v>
      </c>
      <c r="E1015" s="475"/>
      <c r="F1015" s="477"/>
      <c r="G1015" s="170" t="s">
        <v>1</v>
      </c>
      <c r="H1015" s="78"/>
      <c r="I1015" s="208"/>
      <c r="J1015" s="208"/>
      <c r="K1015" s="208"/>
      <c r="L1015" s="208"/>
      <c r="M1015" s="208"/>
      <c r="N1015" s="208"/>
      <c r="O1015" s="208"/>
      <c r="P1015" s="208"/>
      <c r="Q1015" s="208"/>
      <c r="R1015" s="208"/>
      <c r="S1015" s="208"/>
      <c r="T1015" s="72">
        <f t="shared" si="129"/>
        <v>0</v>
      </c>
      <c r="U1015" s="53"/>
      <c r="V1015" s="123"/>
      <c r="W1015" s="34"/>
      <c r="X1015" s="34"/>
    </row>
    <row r="1016" spans="2:24" ht="16.8" hidden="1" thickTop="1" thickBot="1" x14ac:dyDescent="0.35">
      <c r="B1016" s="5"/>
      <c r="C1016" s="207"/>
      <c r="D1016" s="202" t="s">
        <v>404</v>
      </c>
      <c r="E1016" s="475"/>
      <c r="F1016" s="477"/>
      <c r="G1016" s="170" t="s">
        <v>1</v>
      </c>
      <c r="H1016" s="78"/>
      <c r="I1016" s="208"/>
      <c r="J1016" s="208"/>
      <c r="K1016" s="208"/>
      <c r="L1016" s="208"/>
      <c r="M1016" s="208"/>
      <c r="N1016" s="208"/>
      <c r="O1016" s="208"/>
      <c r="P1016" s="208"/>
      <c r="Q1016" s="208"/>
      <c r="R1016" s="208"/>
      <c r="S1016" s="208"/>
      <c r="T1016" s="72">
        <f t="shared" si="129"/>
        <v>0</v>
      </c>
      <c r="U1016" s="53"/>
      <c r="V1016" s="123"/>
      <c r="W1016" s="34"/>
      <c r="X1016" s="34"/>
    </row>
    <row r="1017" spans="2:24" ht="16.8" hidden="1" thickTop="1" thickBot="1" x14ac:dyDescent="0.35">
      <c r="B1017" s="5"/>
      <c r="C1017" s="207"/>
      <c r="D1017" s="202" t="s">
        <v>405</v>
      </c>
      <c r="E1017" s="475"/>
      <c r="F1017" s="477"/>
      <c r="G1017" s="170" t="s">
        <v>1</v>
      </c>
      <c r="H1017" s="78"/>
      <c r="I1017" s="208"/>
      <c r="J1017" s="208"/>
      <c r="K1017" s="208"/>
      <c r="L1017" s="208"/>
      <c r="M1017" s="208"/>
      <c r="N1017" s="208"/>
      <c r="O1017" s="208"/>
      <c r="P1017" s="208"/>
      <c r="Q1017" s="208"/>
      <c r="R1017" s="208"/>
      <c r="S1017" s="208"/>
      <c r="T1017" s="72">
        <f t="shared" si="129"/>
        <v>0</v>
      </c>
      <c r="U1017" s="53"/>
      <c r="V1017" s="123"/>
      <c r="W1017" s="34"/>
      <c r="X1017" s="34"/>
    </row>
    <row r="1018" spans="2:24" ht="16.8" hidden="1" thickTop="1" thickBot="1" x14ac:dyDescent="0.35">
      <c r="B1018" s="5"/>
      <c r="C1018" s="207"/>
      <c r="D1018" s="202" t="s">
        <v>406</v>
      </c>
      <c r="E1018" s="475"/>
      <c r="F1018" s="477"/>
      <c r="G1018" s="170" t="s">
        <v>1</v>
      </c>
      <c r="H1018" s="78"/>
      <c r="I1018" s="208"/>
      <c r="J1018" s="208"/>
      <c r="K1018" s="208"/>
      <c r="L1018" s="208"/>
      <c r="M1018" s="208"/>
      <c r="N1018" s="208"/>
      <c r="O1018" s="208"/>
      <c r="P1018" s="208"/>
      <c r="Q1018" s="208"/>
      <c r="R1018" s="208"/>
      <c r="S1018" s="208"/>
      <c r="T1018" s="72">
        <f t="shared" si="129"/>
        <v>0</v>
      </c>
      <c r="U1018" s="53"/>
      <c r="V1018" s="123"/>
      <c r="W1018" s="34"/>
      <c r="X1018" s="34"/>
    </row>
    <row r="1019" spans="2:24" ht="16.8" hidden="1" thickTop="1" thickBot="1" x14ac:dyDescent="0.35">
      <c r="B1019" s="5"/>
      <c r="C1019" s="207"/>
      <c r="D1019" s="202" t="s">
        <v>407</v>
      </c>
      <c r="E1019" s="475"/>
      <c r="F1019" s="477"/>
      <c r="G1019" s="170" t="s">
        <v>1</v>
      </c>
      <c r="H1019" s="78"/>
      <c r="I1019" s="208"/>
      <c r="J1019" s="208"/>
      <c r="K1019" s="208"/>
      <c r="L1019" s="208"/>
      <c r="M1019" s="208"/>
      <c r="N1019" s="208"/>
      <c r="O1019" s="208"/>
      <c r="P1019" s="208"/>
      <c r="Q1019" s="208"/>
      <c r="R1019" s="208"/>
      <c r="S1019" s="208"/>
      <c r="T1019" s="72">
        <f t="shared" si="129"/>
        <v>0</v>
      </c>
      <c r="U1019" s="53"/>
      <c r="V1019" s="123"/>
      <c r="W1019" s="34"/>
      <c r="X1019" s="34"/>
    </row>
    <row r="1020" spans="2:24" ht="16.8" hidden="1" thickTop="1" thickBot="1" x14ac:dyDescent="0.35">
      <c r="B1020" s="5"/>
      <c r="C1020" s="207"/>
      <c r="D1020" s="202" t="s">
        <v>408</v>
      </c>
      <c r="E1020" s="475"/>
      <c r="F1020" s="477"/>
      <c r="G1020" s="170" t="s">
        <v>1</v>
      </c>
      <c r="H1020" s="78"/>
      <c r="I1020" s="208"/>
      <c r="J1020" s="208"/>
      <c r="K1020" s="208"/>
      <c r="L1020" s="208"/>
      <c r="M1020" s="208"/>
      <c r="N1020" s="208"/>
      <c r="O1020" s="208"/>
      <c r="P1020" s="208"/>
      <c r="Q1020" s="208"/>
      <c r="R1020" s="208"/>
      <c r="S1020" s="208"/>
      <c r="T1020" s="72">
        <f t="shared" si="129"/>
        <v>0</v>
      </c>
      <c r="U1020" s="53"/>
      <c r="V1020" s="123"/>
      <c r="W1020" s="34"/>
      <c r="X1020" s="34"/>
    </row>
    <row r="1021" spans="2:24" ht="16.8" hidden="1" thickTop="1" thickBot="1" x14ac:dyDescent="0.35">
      <c r="B1021" s="5"/>
      <c r="C1021" s="207"/>
      <c r="D1021" s="202" t="s">
        <v>409</v>
      </c>
      <c r="E1021" s="475"/>
      <c r="F1021" s="477"/>
      <c r="G1021" s="170" t="s">
        <v>1</v>
      </c>
      <c r="H1021" s="78"/>
      <c r="I1021" s="208"/>
      <c r="J1021" s="208"/>
      <c r="K1021" s="208"/>
      <c r="L1021" s="208"/>
      <c r="M1021" s="208"/>
      <c r="N1021" s="208"/>
      <c r="O1021" s="208"/>
      <c r="P1021" s="208"/>
      <c r="Q1021" s="208"/>
      <c r="R1021" s="208"/>
      <c r="S1021" s="208"/>
      <c r="T1021" s="72">
        <f t="shared" si="129"/>
        <v>0</v>
      </c>
      <c r="U1021" s="53"/>
      <c r="V1021" s="123"/>
      <c r="W1021" s="34"/>
      <c r="X1021" s="34"/>
    </row>
    <row r="1022" spans="2:24" ht="16.8" hidden="1" thickTop="1" thickBot="1" x14ac:dyDescent="0.35">
      <c r="B1022" s="5"/>
      <c r="C1022" s="207"/>
      <c r="D1022" s="202" t="s">
        <v>410</v>
      </c>
      <c r="E1022" s="475"/>
      <c r="F1022" s="477"/>
      <c r="G1022" s="170" t="s">
        <v>1</v>
      </c>
      <c r="H1022" s="78"/>
      <c r="I1022" s="208"/>
      <c r="J1022" s="208"/>
      <c r="K1022" s="208"/>
      <c r="L1022" s="208"/>
      <c r="M1022" s="208"/>
      <c r="N1022" s="208"/>
      <c r="O1022" s="208"/>
      <c r="P1022" s="208"/>
      <c r="Q1022" s="208"/>
      <c r="R1022" s="208"/>
      <c r="S1022" s="208"/>
      <c r="T1022" s="72">
        <f t="shared" si="129"/>
        <v>0</v>
      </c>
      <c r="U1022" s="53"/>
      <c r="V1022" s="123"/>
      <c r="W1022" s="34"/>
      <c r="X1022" s="34"/>
    </row>
    <row r="1023" spans="2:24" ht="16.8" hidden="1" thickTop="1" thickBot="1" x14ac:dyDescent="0.35">
      <c r="B1023" s="5"/>
      <c r="C1023" s="207"/>
      <c r="D1023" s="202" t="s">
        <v>411</v>
      </c>
      <c r="E1023" s="475"/>
      <c r="F1023" s="477"/>
      <c r="G1023" s="170" t="s">
        <v>1</v>
      </c>
      <c r="H1023" s="78"/>
      <c r="I1023" s="208"/>
      <c r="J1023" s="208"/>
      <c r="K1023" s="208"/>
      <c r="L1023" s="208"/>
      <c r="M1023" s="208"/>
      <c r="N1023" s="208"/>
      <c r="O1023" s="208"/>
      <c r="P1023" s="208"/>
      <c r="Q1023" s="208"/>
      <c r="R1023" s="208"/>
      <c r="S1023" s="208"/>
      <c r="T1023" s="72">
        <f t="shared" si="129"/>
        <v>0</v>
      </c>
      <c r="U1023" s="53"/>
      <c r="V1023" s="123"/>
      <c r="W1023" s="34"/>
      <c r="X1023" s="34"/>
    </row>
    <row r="1024" spans="2:24" ht="16.8" hidden="1" thickTop="1" thickBot="1" x14ac:dyDescent="0.35">
      <c r="B1024" s="5"/>
      <c r="C1024" s="207"/>
      <c r="D1024" s="202" t="s">
        <v>412</v>
      </c>
      <c r="E1024" s="475"/>
      <c r="F1024" s="477"/>
      <c r="G1024" s="170" t="s">
        <v>1</v>
      </c>
      <c r="H1024" s="78"/>
      <c r="I1024" s="208"/>
      <c r="J1024" s="208"/>
      <c r="K1024" s="208"/>
      <c r="L1024" s="208"/>
      <c r="M1024" s="208"/>
      <c r="N1024" s="208"/>
      <c r="O1024" s="208"/>
      <c r="P1024" s="208"/>
      <c r="Q1024" s="208"/>
      <c r="R1024" s="208"/>
      <c r="S1024" s="208"/>
      <c r="T1024" s="72">
        <f t="shared" si="129"/>
        <v>0</v>
      </c>
      <c r="U1024" s="53"/>
      <c r="V1024" s="123"/>
      <c r="W1024" s="34"/>
      <c r="X1024" s="34"/>
    </row>
    <row r="1025" spans="2:24" ht="16.8" thickTop="1" thickBot="1" x14ac:dyDescent="0.35">
      <c r="B1025" s="5"/>
      <c r="C1025" s="209" t="s">
        <v>173</v>
      </c>
      <c r="D1025" s="468" t="s">
        <v>170</v>
      </c>
      <c r="E1025" s="469"/>
      <c r="F1025" s="470"/>
      <c r="G1025" s="170" t="s">
        <v>1</v>
      </c>
      <c r="H1025" s="78"/>
      <c r="I1025" s="208"/>
      <c r="J1025" s="208"/>
      <c r="K1025" s="208"/>
      <c r="L1025" s="208"/>
      <c r="M1025" s="208"/>
      <c r="N1025" s="208"/>
      <c r="O1025" s="208"/>
      <c r="P1025" s="208"/>
      <c r="Q1025" s="208"/>
      <c r="R1025" s="208"/>
      <c r="S1025" s="208"/>
      <c r="T1025" s="72">
        <f t="shared" si="129"/>
        <v>0</v>
      </c>
      <c r="U1025" s="53"/>
      <c r="V1025" s="123"/>
      <c r="W1025" s="34"/>
      <c r="X1025" s="34"/>
    </row>
    <row r="1026" spans="2:24" ht="16.8" thickTop="1" thickBot="1" x14ac:dyDescent="0.35">
      <c r="B1026" s="5"/>
      <c r="C1026" s="209" t="s">
        <v>174</v>
      </c>
      <c r="D1026" s="468" t="s">
        <v>171</v>
      </c>
      <c r="E1026" s="469"/>
      <c r="F1026" s="470"/>
      <c r="G1026" s="170" t="s">
        <v>1</v>
      </c>
      <c r="H1026" s="78"/>
      <c r="I1026" s="208"/>
      <c r="J1026" s="208"/>
      <c r="K1026" s="208"/>
      <c r="L1026" s="208"/>
      <c r="M1026" s="208"/>
      <c r="N1026" s="208"/>
      <c r="O1026" s="208"/>
      <c r="P1026" s="208"/>
      <c r="Q1026" s="208"/>
      <c r="R1026" s="208"/>
      <c r="S1026" s="208"/>
      <c r="T1026" s="72">
        <f t="shared" si="129"/>
        <v>0</v>
      </c>
      <c r="U1026" s="53"/>
      <c r="V1026" s="123"/>
      <c r="W1026" s="34"/>
      <c r="X1026" s="34"/>
    </row>
    <row r="1027" spans="2:24" ht="16.8" thickTop="1" thickBot="1" x14ac:dyDescent="0.35">
      <c r="B1027" s="5"/>
      <c r="C1027" s="209" t="s">
        <v>175</v>
      </c>
      <c r="D1027" s="468" t="s">
        <v>200</v>
      </c>
      <c r="E1027" s="469"/>
      <c r="F1027" s="470"/>
      <c r="G1027" s="170" t="s">
        <v>1</v>
      </c>
      <c r="H1027" s="296">
        <f>SUM(H1028:H1031)</f>
        <v>0</v>
      </c>
      <c r="I1027" s="296">
        <f t="shared" ref="I1027:T1027" si="130">SUM(I1028:I1031)</f>
        <v>0</v>
      </c>
      <c r="J1027" s="296">
        <f t="shared" si="130"/>
        <v>0</v>
      </c>
      <c r="K1027" s="296">
        <f t="shared" si="130"/>
        <v>0</v>
      </c>
      <c r="L1027" s="296">
        <f t="shared" si="130"/>
        <v>0</v>
      </c>
      <c r="M1027" s="296">
        <f t="shared" si="130"/>
        <v>0</v>
      </c>
      <c r="N1027" s="296">
        <f t="shared" si="130"/>
        <v>0</v>
      </c>
      <c r="O1027" s="296">
        <f t="shared" si="130"/>
        <v>0</v>
      </c>
      <c r="P1027" s="296">
        <f t="shared" si="130"/>
        <v>0</v>
      </c>
      <c r="Q1027" s="296">
        <f t="shared" si="130"/>
        <v>0</v>
      </c>
      <c r="R1027" s="296">
        <f t="shared" si="130"/>
        <v>0</v>
      </c>
      <c r="S1027" s="296">
        <f t="shared" si="130"/>
        <v>0</v>
      </c>
      <c r="T1027" s="297">
        <f t="shared" si="130"/>
        <v>0</v>
      </c>
      <c r="U1027" s="53"/>
      <c r="V1027" s="123"/>
      <c r="W1027" s="34"/>
      <c r="X1027" s="34"/>
    </row>
    <row r="1028" spans="2:24" ht="16.8" thickTop="1" thickBot="1" x14ac:dyDescent="0.35">
      <c r="B1028" s="5"/>
      <c r="C1028" s="207"/>
      <c r="D1028" s="202" t="s">
        <v>176</v>
      </c>
      <c r="E1028" s="468" t="s">
        <v>167</v>
      </c>
      <c r="F1028" s="470"/>
      <c r="G1028" s="170" t="s">
        <v>1</v>
      </c>
      <c r="H1028" s="78"/>
      <c r="I1028" s="208"/>
      <c r="J1028" s="208"/>
      <c r="K1028" s="208"/>
      <c r="L1028" s="208"/>
      <c r="M1028" s="208"/>
      <c r="N1028" s="208"/>
      <c r="O1028" s="208"/>
      <c r="P1028" s="208"/>
      <c r="Q1028" s="208"/>
      <c r="R1028" s="208"/>
      <c r="S1028" s="208"/>
      <c r="T1028" s="72">
        <f>SUM(H1028:S1028)</f>
        <v>0</v>
      </c>
      <c r="U1028" s="53"/>
      <c r="V1028" s="123"/>
      <c r="W1028" s="34"/>
      <c r="X1028" s="34"/>
    </row>
    <row r="1029" spans="2:24" ht="16.8" thickTop="1" thickBot="1" x14ac:dyDescent="0.35">
      <c r="B1029" s="5"/>
      <c r="C1029" s="207"/>
      <c r="D1029" s="202" t="s">
        <v>177</v>
      </c>
      <c r="E1029" s="468" t="s">
        <v>168</v>
      </c>
      <c r="F1029" s="470"/>
      <c r="G1029" s="170" t="s">
        <v>1</v>
      </c>
      <c r="H1029" s="78"/>
      <c r="I1029" s="208"/>
      <c r="J1029" s="208"/>
      <c r="K1029" s="208"/>
      <c r="L1029" s="208"/>
      <c r="M1029" s="208"/>
      <c r="N1029" s="208"/>
      <c r="O1029" s="208"/>
      <c r="P1029" s="208"/>
      <c r="Q1029" s="208"/>
      <c r="R1029" s="208"/>
      <c r="S1029" s="208"/>
      <c r="T1029" s="72">
        <f t="shared" ref="T1029:T1031" si="131">SUM(H1029:S1029)</f>
        <v>0</v>
      </c>
      <c r="U1029" s="53"/>
      <c r="V1029" s="123"/>
      <c r="W1029" s="34"/>
      <c r="X1029" s="34"/>
    </row>
    <row r="1030" spans="2:24" ht="16.8" thickTop="1" thickBot="1" x14ac:dyDescent="0.35">
      <c r="B1030" s="5"/>
      <c r="C1030" s="207"/>
      <c r="D1030" s="202" t="s">
        <v>178</v>
      </c>
      <c r="E1030" s="468" t="s">
        <v>169</v>
      </c>
      <c r="F1030" s="470"/>
      <c r="G1030" s="170" t="s">
        <v>1</v>
      </c>
      <c r="H1030" s="78"/>
      <c r="I1030" s="208"/>
      <c r="J1030" s="208"/>
      <c r="K1030" s="208"/>
      <c r="L1030" s="208"/>
      <c r="M1030" s="208"/>
      <c r="N1030" s="208"/>
      <c r="O1030" s="208"/>
      <c r="P1030" s="208"/>
      <c r="Q1030" s="208"/>
      <c r="R1030" s="208"/>
      <c r="S1030" s="208"/>
      <c r="T1030" s="72">
        <f t="shared" si="131"/>
        <v>0</v>
      </c>
      <c r="U1030" s="53"/>
      <c r="V1030" s="123"/>
      <c r="W1030" s="34"/>
      <c r="X1030" s="34"/>
    </row>
    <row r="1031" spans="2:24" ht="16.8" thickTop="1" thickBot="1" x14ac:dyDescent="0.35">
      <c r="B1031" s="5"/>
      <c r="C1031" s="207"/>
      <c r="D1031" s="202" t="s">
        <v>179</v>
      </c>
      <c r="E1031" s="468" t="s">
        <v>198</v>
      </c>
      <c r="F1031" s="470"/>
      <c r="G1031" s="170" t="s">
        <v>1</v>
      </c>
      <c r="H1031" s="78"/>
      <c r="I1031" s="208"/>
      <c r="J1031" s="208"/>
      <c r="K1031" s="208"/>
      <c r="L1031" s="208"/>
      <c r="M1031" s="208"/>
      <c r="N1031" s="208"/>
      <c r="O1031" s="208"/>
      <c r="P1031" s="208"/>
      <c r="Q1031" s="208"/>
      <c r="R1031" s="208"/>
      <c r="S1031" s="208"/>
      <c r="T1031" s="72">
        <f t="shared" si="131"/>
        <v>0</v>
      </c>
      <c r="U1031" s="53"/>
      <c r="V1031" s="123"/>
      <c r="W1031" s="34"/>
      <c r="X1031" s="34"/>
    </row>
    <row r="1032" spans="2:24" ht="19.2" thickTop="1" thickBot="1" x14ac:dyDescent="0.35">
      <c r="B1032" s="5"/>
      <c r="C1032" s="454" t="s">
        <v>96</v>
      </c>
      <c r="D1032" s="471"/>
      <c r="E1032" s="471"/>
      <c r="F1032" s="472"/>
      <c r="G1032" s="172" t="s">
        <v>97</v>
      </c>
      <c r="H1032" s="136">
        <f>$T$1032</f>
        <v>0.02</v>
      </c>
      <c r="I1032" s="74">
        <f t="shared" ref="I1032:S1032" si="132">$T$1032</f>
        <v>0.02</v>
      </c>
      <c r="J1032" s="74">
        <f t="shared" si="132"/>
        <v>0.02</v>
      </c>
      <c r="K1032" s="74">
        <f t="shared" si="132"/>
        <v>0.02</v>
      </c>
      <c r="L1032" s="74">
        <f t="shared" si="132"/>
        <v>0.02</v>
      </c>
      <c r="M1032" s="74">
        <f t="shared" si="132"/>
        <v>0.02</v>
      </c>
      <c r="N1032" s="74">
        <f t="shared" si="132"/>
        <v>0.02</v>
      </c>
      <c r="O1032" s="74">
        <f t="shared" si="132"/>
        <v>0.02</v>
      </c>
      <c r="P1032" s="74">
        <f t="shared" si="132"/>
        <v>0.02</v>
      </c>
      <c r="Q1032" s="74">
        <f t="shared" si="132"/>
        <v>0.02</v>
      </c>
      <c r="R1032" s="74">
        <f t="shared" si="132"/>
        <v>0.02</v>
      </c>
      <c r="S1032" s="74">
        <f t="shared" si="132"/>
        <v>0.02</v>
      </c>
      <c r="T1032" s="75">
        <f>'Annual_RPS Form'!H24</f>
        <v>0.02</v>
      </c>
      <c r="U1032" s="5"/>
    </row>
    <row r="1033" spans="2:24" ht="16.8" thickTop="1" thickBot="1" x14ac:dyDescent="0.35">
      <c r="B1033" s="5"/>
      <c r="C1033" s="455" t="s">
        <v>109</v>
      </c>
      <c r="D1033" s="473"/>
      <c r="E1033" s="473"/>
      <c r="F1033" s="474"/>
      <c r="G1033" s="165" t="s">
        <v>1</v>
      </c>
      <c r="H1033" s="131">
        <f>ROUNDDOWN(H1071,0)</f>
        <v>0</v>
      </c>
      <c r="I1033" s="28">
        <f t="shared" ref="I1033:T1033" si="133">ROUNDDOWN(I1071,0)</f>
        <v>0</v>
      </c>
      <c r="J1033" s="28">
        <f t="shared" si="133"/>
        <v>0</v>
      </c>
      <c r="K1033" s="28">
        <f t="shared" si="133"/>
        <v>0</v>
      </c>
      <c r="L1033" s="28">
        <f t="shared" si="133"/>
        <v>0</v>
      </c>
      <c r="M1033" s="28">
        <f t="shared" si="133"/>
        <v>0</v>
      </c>
      <c r="N1033" s="28">
        <f t="shared" si="133"/>
        <v>0</v>
      </c>
      <c r="O1033" s="28">
        <f t="shared" si="133"/>
        <v>0</v>
      </c>
      <c r="P1033" s="28">
        <f t="shared" si="133"/>
        <v>0</v>
      </c>
      <c r="Q1033" s="28">
        <f t="shared" si="133"/>
        <v>0</v>
      </c>
      <c r="R1033" s="28">
        <f t="shared" si="133"/>
        <v>0</v>
      </c>
      <c r="S1033" s="28">
        <f t="shared" si="133"/>
        <v>0</v>
      </c>
      <c r="T1033" s="64">
        <f t="shared" si="133"/>
        <v>0</v>
      </c>
      <c r="U1033" s="53"/>
      <c r="V1033" s="314"/>
    </row>
    <row r="1034" spans="2:24" ht="16.8" thickTop="1" thickBot="1" x14ac:dyDescent="0.35">
      <c r="B1034" s="5"/>
      <c r="C1034" s="9"/>
      <c r="D1034" s="205"/>
      <c r="E1034" s="9"/>
      <c r="F1034" s="9"/>
      <c r="G1034" s="10"/>
      <c r="H1034" s="132"/>
      <c r="I1034" s="11"/>
      <c r="J1034" s="11"/>
      <c r="K1034" s="11"/>
      <c r="L1034" s="11"/>
      <c r="M1034" s="11"/>
      <c r="N1034" s="11"/>
      <c r="O1034" s="11"/>
      <c r="P1034" s="11"/>
      <c r="Q1034" s="11"/>
      <c r="R1034" s="11"/>
      <c r="S1034" s="11"/>
      <c r="T1034" s="11"/>
      <c r="U1034" s="5"/>
    </row>
    <row r="1035" spans="2:24" ht="32.4" thickTop="1" thickBot="1" x14ac:dyDescent="0.35">
      <c r="B1035" s="5"/>
      <c r="C1035" s="405" t="s">
        <v>122</v>
      </c>
      <c r="D1035" s="467"/>
      <c r="E1035" s="467"/>
      <c r="F1035" s="467"/>
      <c r="G1035" s="406"/>
      <c r="H1035" s="70" t="s">
        <v>58</v>
      </c>
      <c r="I1035" s="70" t="s">
        <v>59</v>
      </c>
      <c r="J1035" s="70" t="s">
        <v>60</v>
      </c>
      <c r="K1035" s="70" t="s">
        <v>61</v>
      </c>
      <c r="L1035" s="70" t="s">
        <v>62</v>
      </c>
      <c r="M1035" s="70" t="s">
        <v>63</v>
      </c>
      <c r="N1035" s="70" t="s">
        <v>64</v>
      </c>
      <c r="O1035" s="70" t="s">
        <v>65</v>
      </c>
      <c r="P1035" s="70" t="s">
        <v>66</v>
      </c>
      <c r="Q1035" s="70" t="s">
        <v>67</v>
      </c>
      <c r="R1035" s="70" t="s">
        <v>68</v>
      </c>
      <c r="S1035" s="70" t="s">
        <v>69</v>
      </c>
      <c r="T1035" s="71" t="s">
        <v>84</v>
      </c>
      <c r="U1035" s="5"/>
    </row>
    <row r="1036" spans="2:24" ht="16.8" thickTop="1" thickBot="1" x14ac:dyDescent="0.35">
      <c r="B1036" s="5"/>
      <c r="C1036" s="442" t="s">
        <v>100</v>
      </c>
      <c r="D1036" s="461"/>
      <c r="E1036" s="461"/>
      <c r="F1036" s="462"/>
      <c r="G1036" s="170" t="s">
        <v>1</v>
      </c>
      <c r="H1036" s="131">
        <f>SUM(H1037,H1038,H1039,H1040,H1041,H1042,H1043,H1044,H1045,H1046,H1047,H1048,H1049,H1050,H1051)</f>
        <v>0</v>
      </c>
      <c r="I1036" s="131">
        <f t="shared" ref="I1036:T1036" si="134">SUM(I1037,I1038,I1039,I1040,I1041,I1042,I1043,I1044,I1045,I1046,I1047,I1048,I1049,I1050,I1051)</f>
        <v>0</v>
      </c>
      <c r="J1036" s="131">
        <f t="shared" si="134"/>
        <v>0</v>
      </c>
      <c r="K1036" s="131">
        <f t="shared" si="134"/>
        <v>0</v>
      </c>
      <c r="L1036" s="131">
        <f t="shared" si="134"/>
        <v>0</v>
      </c>
      <c r="M1036" s="131">
        <f t="shared" si="134"/>
        <v>0</v>
      </c>
      <c r="N1036" s="131">
        <f t="shared" si="134"/>
        <v>0</v>
      </c>
      <c r="O1036" s="131">
        <f t="shared" si="134"/>
        <v>0</v>
      </c>
      <c r="P1036" s="131">
        <f t="shared" si="134"/>
        <v>0</v>
      </c>
      <c r="Q1036" s="131">
        <f t="shared" si="134"/>
        <v>0</v>
      </c>
      <c r="R1036" s="131">
        <f t="shared" si="134"/>
        <v>0</v>
      </c>
      <c r="S1036" s="131">
        <f t="shared" si="134"/>
        <v>0</v>
      </c>
      <c r="T1036" s="299">
        <f t="shared" si="134"/>
        <v>0</v>
      </c>
      <c r="U1036" s="5"/>
    </row>
    <row r="1037" spans="2:24" ht="16.8" thickTop="1" thickBot="1" x14ac:dyDescent="0.35">
      <c r="B1037" s="5"/>
      <c r="C1037" s="171" t="s">
        <v>180</v>
      </c>
      <c r="D1037" s="475"/>
      <c r="E1037" s="476"/>
      <c r="F1037" s="477"/>
      <c r="G1037" s="170" t="s">
        <v>1</v>
      </c>
      <c r="H1037" s="78"/>
      <c r="I1037" s="78"/>
      <c r="J1037" s="78"/>
      <c r="K1037" s="78"/>
      <c r="L1037" s="78"/>
      <c r="M1037" s="78"/>
      <c r="N1037" s="78"/>
      <c r="O1037" s="78"/>
      <c r="P1037" s="78"/>
      <c r="Q1037" s="78"/>
      <c r="R1037" s="78"/>
      <c r="S1037" s="78"/>
      <c r="T1037" s="299">
        <f>SUM(H1037:S1037)</f>
        <v>0</v>
      </c>
      <c r="U1037" s="5"/>
    </row>
    <row r="1038" spans="2:24" ht="16.8" thickTop="1" thickBot="1" x14ac:dyDescent="0.35">
      <c r="B1038" s="5"/>
      <c r="C1038" s="171" t="s">
        <v>181</v>
      </c>
      <c r="D1038" s="475"/>
      <c r="E1038" s="476"/>
      <c r="F1038" s="477"/>
      <c r="G1038" s="170" t="s">
        <v>1</v>
      </c>
      <c r="H1038" s="78"/>
      <c r="I1038" s="78"/>
      <c r="J1038" s="78"/>
      <c r="K1038" s="78"/>
      <c r="L1038" s="78"/>
      <c r="M1038" s="78"/>
      <c r="N1038" s="78"/>
      <c r="O1038" s="78"/>
      <c r="P1038" s="78"/>
      <c r="Q1038" s="78"/>
      <c r="R1038" s="78"/>
      <c r="S1038" s="78"/>
      <c r="T1038" s="299">
        <f t="shared" ref="T1038:T1055" si="135">SUM(H1038:S1038)</f>
        <v>0</v>
      </c>
      <c r="U1038" s="5"/>
    </row>
    <row r="1039" spans="2:24" ht="16.8" thickTop="1" thickBot="1" x14ac:dyDescent="0.35">
      <c r="B1039" s="5"/>
      <c r="C1039" s="171" t="s">
        <v>182</v>
      </c>
      <c r="D1039" s="475"/>
      <c r="E1039" s="476"/>
      <c r="F1039" s="477"/>
      <c r="G1039" s="170" t="s">
        <v>1</v>
      </c>
      <c r="H1039" s="78"/>
      <c r="I1039" s="78"/>
      <c r="J1039" s="78"/>
      <c r="K1039" s="78"/>
      <c r="L1039" s="78"/>
      <c r="M1039" s="78"/>
      <c r="N1039" s="78"/>
      <c r="O1039" s="78"/>
      <c r="P1039" s="78"/>
      <c r="Q1039" s="78"/>
      <c r="R1039" s="78"/>
      <c r="S1039" s="78"/>
      <c r="T1039" s="299">
        <f t="shared" si="135"/>
        <v>0</v>
      </c>
      <c r="U1039" s="5"/>
    </row>
    <row r="1040" spans="2:24" ht="16.8" thickTop="1" thickBot="1" x14ac:dyDescent="0.35">
      <c r="B1040" s="5"/>
      <c r="C1040" s="211" t="s">
        <v>110</v>
      </c>
      <c r="D1040" s="463"/>
      <c r="E1040" s="464"/>
      <c r="F1040" s="465"/>
      <c r="G1040" s="170" t="s">
        <v>1</v>
      </c>
      <c r="H1040" s="78"/>
      <c r="I1040" s="78"/>
      <c r="J1040" s="78"/>
      <c r="K1040" s="78"/>
      <c r="L1040" s="78"/>
      <c r="M1040" s="78"/>
      <c r="N1040" s="78"/>
      <c r="O1040" s="78"/>
      <c r="P1040" s="78"/>
      <c r="Q1040" s="78"/>
      <c r="R1040" s="78"/>
      <c r="S1040" s="78"/>
      <c r="T1040" s="299">
        <f t="shared" si="135"/>
        <v>0</v>
      </c>
      <c r="U1040" s="5"/>
    </row>
    <row r="1041" spans="2:22" ht="16.8" thickTop="1" thickBot="1" x14ac:dyDescent="0.35">
      <c r="B1041" s="5"/>
      <c r="C1041" s="211" t="s">
        <v>111</v>
      </c>
      <c r="D1041" s="463"/>
      <c r="E1041" s="464"/>
      <c r="F1041" s="465"/>
      <c r="G1041" s="170" t="s">
        <v>1</v>
      </c>
      <c r="H1041" s="78"/>
      <c r="I1041" s="78"/>
      <c r="J1041" s="78"/>
      <c r="K1041" s="78"/>
      <c r="L1041" s="78"/>
      <c r="M1041" s="78"/>
      <c r="N1041" s="78"/>
      <c r="O1041" s="78"/>
      <c r="P1041" s="78"/>
      <c r="Q1041" s="78"/>
      <c r="R1041" s="78"/>
      <c r="S1041" s="78"/>
      <c r="T1041" s="299">
        <f t="shared" si="135"/>
        <v>0</v>
      </c>
      <c r="U1041" s="5"/>
    </row>
    <row r="1042" spans="2:22" ht="16.8" hidden="1" thickTop="1" thickBot="1" x14ac:dyDescent="0.35">
      <c r="B1042" s="5"/>
      <c r="C1042" s="211" t="s">
        <v>112</v>
      </c>
      <c r="D1042" s="463"/>
      <c r="E1042" s="464"/>
      <c r="F1042" s="465"/>
      <c r="G1042" s="170" t="s">
        <v>1</v>
      </c>
      <c r="H1042" s="78"/>
      <c r="I1042" s="78"/>
      <c r="J1042" s="78"/>
      <c r="K1042" s="78"/>
      <c r="L1042" s="78"/>
      <c r="M1042" s="78"/>
      <c r="N1042" s="78"/>
      <c r="O1042" s="78"/>
      <c r="P1042" s="78"/>
      <c r="Q1042" s="78"/>
      <c r="R1042" s="78"/>
      <c r="S1042" s="78"/>
      <c r="T1042" s="299">
        <f t="shared" si="135"/>
        <v>0</v>
      </c>
      <c r="U1042" s="5"/>
    </row>
    <row r="1043" spans="2:22" ht="16.8" hidden="1" thickTop="1" thickBot="1" x14ac:dyDescent="0.35">
      <c r="B1043" s="5"/>
      <c r="C1043" s="211" t="s">
        <v>113</v>
      </c>
      <c r="D1043" s="463"/>
      <c r="E1043" s="464"/>
      <c r="F1043" s="465"/>
      <c r="G1043" s="170" t="s">
        <v>1</v>
      </c>
      <c r="H1043" s="78"/>
      <c r="I1043" s="78"/>
      <c r="J1043" s="78"/>
      <c r="K1043" s="78"/>
      <c r="L1043" s="78"/>
      <c r="M1043" s="78"/>
      <c r="N1043" s="78"/>
      <c r="O1043" s="78"/>
      <c r="P1043" s="78"/>
      <c r="Q1043" s="78"/>
      <c r="R1043" s="78"/>
      <c r="S1043" s="78"/>
      <c r="T1043" s="299">
        <f t="shared" si="135"/>
        <v>0</v>
      </c>
      <c r="U1043" s="5"/>
    </row>
    <row r="1044" spans="2:22" ht="16.8" hidden="1" thickTop="1" thickBot="1" x14ac:dyDescent="0.35">
      <c r="B1044" s="5"/>
      <c r="C1044" s="211" t="s">
        <v>114</v>
      </c>
      <c r="D1044" s="463"/>
      <c r="E1044" s="443"/>
      <c r="F1044" s="444"/>
      <c r="G1044" s="170" t="s">
        <v>1</v>
      </c>
      <c r="H1044" s="78"/>
      <c r="I1044" s="78"/>
      <c r="J1044" s="78"/>
      <c r="K1044" s="78"/>
      <c r="L1044" s="78"/>
      <c r="M1044" s="78"/>
      <c r="N1044" s="78"/>
      <c r="O1044" s="78"/>
      <c r="P1044" s="78"/>
      <c r="Q1044" s="78"/>
      <c r="R1044" s="78"/>
      <c r="S1044" s="78"/>
      <c r="T1044" s="299">
        <f t="shared" si="135"/>
        <v>0</v>
      </c>
      <c r="U1044" s="5"/>
    </row>
    <row r="1045" spans="2:22" ht="16.8" hidden="1" thickTop="1" thickBot="1" x14ac:dyDescent="0.35">
      <c r="B1045" s="5"/>
      <c r="C1045" s="211" t="s">
        <v>115</v>
      </c>
      <c r="D1045" s="463"/>
      <c r="E1045" s="443"/>
      <c r="F1045" s="444"/>
      <c r="G1045" s="170" t="s">
        <v>1</v>
      </c>
      <c r="H1045" s="78"/>
      <c r="I1045" s="78"/>
      <c r="J1045" s="78"/>
      <c r="K1045" s="78"/>
      <c r="L1045" s="78"/>
      <c r="M1045" s="78"/>
      <c r="N1045" s="78"/>
      <c r="O1045" s="78"/>
      <c r="P1045" s="78"/>
      <c r="Q1045" s="78"/>
      <c r="R1045" s="78"/>
      <c r="S1045" s="78"/>
      <c r="T1045" s="299">
        <f t="shared" si="135"/>
        <v>0</v>
      </c>
      <c r="U1045" s="5"/>
    </row>
    <row r="1046" spans="2:22" ht="16.8" hidden="1" thickTop="1" thickBot="1" x14ac:dyDescent="0.35">
      <c r="B1046" s="5"/>
      <c r="C1046" s="211" t="s">
        <v>116</v>
      </c>
      <c r="D1046" s="463"/>
      <c r="E1046" s="443"/>
      <c r="F1046" s="444"/>
      <c r="G1046" s="170" t="s">
        <v>1</v>
      </c>
      <c r="H1046" s="78"/>
      <c r="I1046" s="78"/>
      <c r="J1046" s="78"/>
      <c r="K1046" s="78"/>
      <c r="L1046" s="78"/>
      <c r="M1046" s="78"/>
      <c r="N1046" s="78"/>
      <c r="O1046" s="78"/>
      <c r="P1046" s="78"/>
      <c r="Q1046" s="78"/>
      <c r="R1046" s="78"/>
      <c r="S1046" s="78"/>
      <c r="T1046" s="299">
        <f t="shared" si="135"/>
        <v>0</v>
      </c>
      <c r="U1046" s="5"/>
    </row>
    <row r="1047" spans="2:22" ht="16.8" hidden="1" thickTop="1" thickBot="1" x14ac:dyDescent="0.35">
      <c r="B1047" s="5"/>
      <c r="C1047" s="211" t="s">
        <v>117</v>
      </c>
      <c r="D1047" s="463"/>
      <c r="E1047" s="443"/>
      <c r="F1047" s="444"/>
      <c r="G1047" s="170" t="s">
        <v>1</v>
      </c>
      <c r="H1047" s="78"/>
      <c r="I1047" s="78"/>
      <c r="J1047" s="78"/>
      <c r="K1047" s="78"/>
      <c r="L1047" s="78"/>
      <c r="M1047" s="78"/>
      <c r="N1047" s="78"/>
      <c r="O1047" s="78"/>
      <c r="P1047" s="78"/>
      <c r="Q1047" s="78"/>
      <c r="R1047" s="78"/>
      <c r="S1047" s="78"/>
      <c r="T1047" s="299">
        <f t="shared" si="135"/>
        <v>0</v>
      </c>
      <c r="U1047" s="5"/>
    </row>
    <row r="1048" spans="2:22" ht="16.8" hidden="1" thickTop="1" thickBot="1" x14ac:dyDescent="0.35">
      <c r="B1048" s="5"/>
      <c r="C1048" s="211" t="s">
        <v>118</v>
      </c>
      <c r="D1048" s="463"/>
      <c r="E1048" s="443"/>
      <c r="F1048" s="444"/>
      <c r="G1048" s="170" t="s">
        <v>1</v>
      </c>
      <c r="H1048" s="78"/>
      <c r="I1048" s="78"/>
      <c r="J1048" s="78"/>
      <c r="K1048" s="78"/>
      <c r="L1048" s="78"/>
      <c r="M1048" s="78"/>
      <c r="N1048" s="78"/>
      <c r="O1048" s="78"/>
      <c r="P1048" s="78"/>
      <c r="Q1048" s="78"/>
      <c r="R1048" s="78"/>
      <c r="S1048" s="78"/>
      <c r="T1048" s="299">
        <f t="shared" si="135"/>
        <v>0</v>
      </c>
      <c r="U1048" s="5"/>
    </row>
    <row r="1049" spans="2:22" ht="16.8" hidden="1" thickTop="1" thickBot="1" x14ac:dyDescent="0.35">
      <c r="B1049" s="5"/>
      <c r="C1049" s="211" t="s">
        <v>119</v>
      </c>
      <c r="D1049" s="463"/>
      <c r="E1049" s="443"/>
      <c r="F1049" s="444"/>
      <c r="G1049" s="170" t="s">
        <v>1</v>
      </c>
      <c r="H1049" s="78"/>
      <c r="I1049" s="78"/>
      <c r="J1049" s="78"/>
      <c r="K1049" s="78"/>
      <c r="L1049" s="78"/>
      <c r="M1049" s="78"/>
      <c r="N1049" s="78"/>
      <c r="O1049" s="78"/>
      <c r="P1049" s="78"/>
      <c r="Q1049" s="78"/>
      <c r="R1049" s="78"/>
      <c r="S1049" s="78"/>
      <c r="T1049" s="299">
        <f t="shared" si="135"/>
        <v>0</v>
      </c>
      <c r="U1049" s="5"/>
    </row>
    <row r="1050" spans="2:22" ht="16.8" hidden="1" thickTop="1" thickBot="1" x14ac:dyDescent="0.35">
      <c r="B1050" s="5"/>
      <c r="C1050" s="211" t="s">
        <v>120</v>
      </c>
      <c r="D1050" s="463"/>
      <c r="E1050" s="443"/>
      <c r="F1050" s="444"/>
      <c r="G1050" s="170" t="s">
        <v>1</v>
      </c>
      <c r="H1050" s="78"/>
      <c r="I1050" s="78"/>
      <c r="J1050" s="78"/>
      <c r="K1050" s="78"/>
      <c r="L1050" s="78"/>
      <c r="M1050" s="78"/>
      <c r="N1050" s="78"/>
      <c r="O1050" s="78"/>
      <c r="P1050" s="78"/>
      <c r="Q1050" s="78"/>
      <c r="R1050" s="78"/>
      <c r="S1050" s="78"/>
      <c r="T1050" s="299">
        <f t="shared" si="135"/>
        <v>0</v>
      </c>
      <c r="U1050" s="5"/>
    </row>
    <row r="1051" spans="2:22" ht="16.8" hidden="1" thickTop="1" thickBot="1" x14ac:dyDescent="0.35">
      <c r="B1051" s="5"/>
      <c r="C1051" s="211" t="s">
        <v>121</v>
      </c>
      <c r="D1051" s="463"/>
      <c r="E1051" s="443"/>
      <c r="F1051" s="444"/>
      <c r="G1051" s="170" t="s">
        <v>1</v>
      </c>
      <c r="H1051" s="78"/>
      <c r="I1051" s="78"/>
      <c r="J1051" s="78"/>
      <c r="K1051" s="78"/>
      <c r="L1051" s="78"/>
      <c r="M1051" s="78"/>
      <c r="N1051" s="78"/>
      <c r="O1051" s="78"/>
      <c r="P1051" s="78"/>
      <c r="Q1051" s="78"/>
      <c r="R1051" s="78"/>
      <c r="S1051" s="78"/>
      <c r="T1051" s="299">
        <f t="shared" si="135"/>
        <v>0</v>
      </c>
      <c r="U1051" s="5"/>
    </row>
    <row r="1052" spans="2:22" ht="16.8" thickTop="1" thickBot="1" x14ac:dyDescent="0.35">
      <c r="B1052" s="5"/>
      <c r="C1052" s="442" t="s">
        <v>101</v>
      </c>
      <c r="D1052" s="461"/>
      <c r="E1052" s="461"/>
      <c r="F1052" s="462"/>
      <c r="G1052" s="170" t="s">
        <v>1</v>
      </c>
      <c r="H1052" s="78"/>
      <c r="I1052" s="78"/>
      <c r="J1052" s="78"/>
      <c r="K1052" s="78"/>
      <c r="L1052" s="78"/>
      <c r="M1052" s="78"/>
      <c r="N1052" s="78"/>
      <c r="O1052" s="78"/>
      <c r="P1052" s="78"/>
      <c r="Q1052" s="78"/>
      <c r="R1052" s="78"/>
      <c r="S1052" s="78"/>
      <c r="T1052" s="299">
        <f t="shared" si="135"/>
        <v>0</v>
      </c>
      <c r="U1052" s="5"/>
      <c r="V1052" s="34"/>
    </row>
    <row r="1053" spans="2:22" ht="16.8" thickTop="1" thickBot="1" x14ac:dyDescent="0.35">
      <c r="B1053" s="5"/>
      <c r="C1053" s="442" t="s">
        <v>93</v>
      </c>
      <c r="D1053" s="443"/>
      <c r="E1053" s="443"/>
      <c r="F1053" s="444"/>
      <c r="G1053" s="170" t="s">
        <v>1</v>
      </c>
      <c r="H1053" s="78"/>
      <c r="I1053" s="78"/>
      <c r="J1053" s="78"/>
      <c r="K1053" s="78"/>
      <c r="L1053" s="78"/>
      <c r="M1053" s="78"/>
      <c r="N1053" s="78"/>
      <c r="O1053" s="78"/>
      <c r="P1053" s="78"/>
      <c r="Q1053" s="78"/>
      <c r="R1053" s="78"/>
      <c r="S1053" s="78"/>
      <c r="T1053" s="299">
        <f t="shared" si="135"/>
        <v>0</v>
      </c>
      <c r="U1053" s="5"/>
      <c r="V1053" s="34"/>
    </row>
    <row r="1054" spans="2:22" ht="16.8" thickTop="1" thickBot="1" x14ac:dyDescent="0.35">
      <c r="B1054" s="5"/>
      <c r="C1054" s="442" t="s">
        <v>128</v>
      </c>
      <c r="D1054" s="443"/>
      <c r="E1054" s="443"/>
      <c r="F1054" s="444"/>
      <c r="G1054" s="170" t="s">
        <v>1</v>
      </c>
      <c r="H1054" s="78"/>
      <c r="I1054" s="78"/>
      <c r="J1054" s="78"/>
      <c r="K1054" s="78"/>
      <c r="L1054" s="78"/>
      <c r="M1054" s="78"/>
      <c r="N1054" s="78"/>
      <c r="O1054" s="78"/>
      <c r="P1054" s="78"/>
      <c r="Q1054" s="78"/>
      <c r="R1054" s="78"/>
      <c r="S1054" s="78"/>
      <c r="T1054" s="299">
        <f t="shared" si="135"/>
        <v>0</v>
      </c>
      <c r="U1054" s="5"/>
      <c r="V1054" s="34"/>
    </row>
    <row r="1055" spans="2:22" ht="16.8" thickTop="1" thickBot="1" x14ac:dyDescent="0.35">
      <c r="B1055" s="5"/>
      <c r="C1055" s="442" t="s">
        <v>102</v>
      </c>
      <c r="D1055" s="443"/>
      <c r="E1055" s="443"/>
      <c r="F1055" s="444"/>
      <c r="G1055" s="161" t="s">
        <v>2</v>
      </c>
      <c r="H1055" s="78"/>
      <c r="I1055" s="78"/>
      <c r="J1055" s="78"/>
      <c r="K1055" s="78"/>
      <c r="L1055" s="78"/>
      <c r="M1055" s="78"/>
      <c r="N1055" s="78"/>
      <c r="O1055" s="78"/>
      <c r="P1055" s="78"/>
      <c r="Q1055" s="78"/>
      <c r="R1055" s="78"/>
      <c r="S1055" s="78"/>
      <c r="T1055" s="299">
        <f t="shared" si="135"/>
        <v>0</v>
      </c>
      <c r="U1055" s="5"/>
    </row>
    <row r="1056" spans="2:22" ht="16.8" thickTop="1" thickBot="1" x14ac:dyDescent="0.35">
      <c r="B1056" s="5"/>
      <c r="C1056" s="442" t="s">
        <v>72</v>
      </c>
      <c r="D1056" s="443"/>
      <c r="E1056" s="443"/>
      <c r="F1056" s="444"/>
      <c r="G1056" s="168" t="s">
        <v>2</v>
      </c>
      <c r="H1056" s="131">
        <f>ROUNDDOWN((H1081+S813),0)</f>
        <v>0</v>
      </c>
      <c r="I1056" s="28">
        <f>ROUNDDOWN((I1081+H1082),0)</f>
        <v>0</v>
      </c>
      <c r="J1056" s="28">
        <f t="shared" ref="J1056:S1056" si="136">ROUNDDOWN((J1081+I1082),0)</f>
        <v>0</v>
      </c>
      <c r="K1056" s="28">
        <f t="shared" si="136"/>
        <v>0</v>
      </c>
      <c r="L1056" s="28">
        <f t="shared" si="136"/>
        <v>0</v>
      </c>
      <c r="M1056" s="28">
        <f t="shared" si="136"/>
        <v>0</v>
      </c>
      <c r="N1056" s="28">
        <f t="shared" si="136"/>
        <v>0</v>
      </c>
      <c r="O1056" s="28">
        <f t="shared" si="136"/>
        <v>0</v>
      </c>
      <c r="P1056" s="28">
        <f t="shared" si="136"/>
        <v>0</v>
      </c>
      <c r="Q1056" s="28">
        <f t="shared" si="136"/>
        <v>0</v>
      </c>
      <c r="R1056" s="28">
        <f t="shared" si="136"/>
        <v>0</v>
      </c>
      <c r="S1056" s="28">
        <f t="shared" si="136"/>
        <v>0</v>
      </c>
      <c r="T1056" s="154">
        <f>ROUNDDOWN((T1081+T813),0)</f>
        <v>0</v>
      </c>
      <c r="U1056" s="5"/>
      <c r="V1056" s="34"/>
    </row>
    <row r="1057" spans="2:22" ht="16.8" thickTop="1" thickBot="1" x14ac:dyDescent="0.35">
      <c r="B1057" s="5"/>
      <c r="C1057" s="466" t="s">
        <v>73</v>
      </c>
      <c r="D1057" s="456"/>
      <c r="E1057" s="456"/>
      <c r="F1057" s="457"/>
      <c r="G1057" s="168" t="s">
        <v>2</v>
      </c>
      <c r="H1057" s="131">
        <f>ROUNDDOWN((H1083+S815),0)</f>
        <v>0</v>
      </c>
      <c r="I1057" s="28">
        <f>ROUNDDOWN((I1083+H1084),0)</f>
        <v>0</v>
      </c>
      <c r="J1057" s="28">
        <f t="shared" ref="J1057:S1057" si="137">ROUNDDOWN((J1083+I1084),0)</f>
        <v>0</v>
      </c>
      <c r="K1057" s="28">
        <f t="shared" si="137"/>
        <v>0</v>
      </c>
      <c r="L1057" s="28">
        <f t="shared" si="137"/>
        <v>0</v>
      </c>
      <c r="M1057" s="28">
        <f t="shared" si="137"/>
        <v>0</v>
      </c>
      <c r="N1057" s="28">
        <f t="shared" si="137"/>
        <v>0</v>
      </c>
      <c r="O1057" s="28">
        <f t="shared" si="137"/>
        <v>0</v>
      </c>
      <c r="P1057" s="28">
        <f t="shared" si="137"/>
        <v>0</v>
      </c>
      <c r="Q1057" s="28">
        <f t="shared" si="137"/>
        <v>0</v>
      </c>
      <c r="R1057" s="28">
        <f t="shared" si="137"/>
        <v>0</v>
      </c>
      <c r="S1057" s="28">
        <f t="shared" si="137"/>
        <v>0</v>
      </c>
      <c r="T1057" s="154">
        <f>ROUNDDOWN((T1083+T815),0)</f>
        <v>0</v>
      </c>
      <c r="U1057" s="5"/>
      <c r="V1057" s="34"/>
    </row>
    <row r="1058" spans="2:22" ht="16.8" thickTop="1" thickBot="1" x14ac:dyDescent="0.35">
      <c r="B1058" s="5"/>
      <c r="C1058" s="9"/>
      <c r="D1058" s="205"/>
      <c r="E1058" s="9"/>
      <c r="F1058" s="9"/>
      <c r="G1058" s="10"/>
      <c r="H1058" s="132"/>
      <c r="I1058" s="11"/>
      <c r="J1058" s="11"/>
      <c r="K1058" s="11"/>
      <c r="L1058" s="11"/>
      <c r="M1058" s="11"/>
      <c r="N1058" s="11"/>
      <c r="O1058" s="11"/>
      <c r="P1058" s="11"/>
      <c r="Q1058" s="11"/>
      <c r="R1058" s="11"/>
      <c r="S1058" s="11"/>
      <c r="T1058" s="5"/>
      <c r="U1058" s="5"/>
    </row>
    <row r="1059" spans="2:22" ht="32.4" thickTop="1" thickBot="1" x14ac:dyDescent="0.35">
      <c r="B1059" s="5"/>
      <c r="C1059" s="405" t="s">
        <v>95</v>
      </c>
      <c r="D1059" s="467"/>
      <c r="E1059" s="467"/>
      <c r="F1059" s="467"/>
      <c r="G1059" s="406"/>
      <c r="H1059" s="70" t="s">
        <v>58</v>
      </c>
      <c r="I1059" s="70" t="s">
        <v>59</v>
      </c>
      <c r="J1059" s="70" t="s">
        <v>60</v>
      </c>
      <c r="K1059" s="70" t="s">
        <v>61</v>
      </c>
      <c r="L1059" s="70" t="s">
        <v>62</v>
      </c>
      <c r="M1059" s="70" t="s">
        <v>63</v>
      </c>
      <c r="N1059" s="70" t="s">
        <v>64</v>
      </c>
      <c r="O1059" s="70" t="s">
        <v>65</v>
      </c>
      <c r="P1059" s="70" t="s">
        <v>66</v>
      </c>
      <c r="Q1059" s="70" t="s">
        <v>67</v>
      </c>
      <c r="R1059" s="70" t="s">
        <v>68</v>
      </c>
      <c r="S1059" s="70" t="s">
        <v>69</v>
      </c>
      <c r="T1059" s="71" t="s">
        <v>84</v>
      </c>
      <c r="U1059" s="5"/>
    </row>
    <row r="1060" spans="2:22" ht="16.8" thickTop="1" thickBot="1" x14ac:dyDescent="0.35">
      <c r="B1060" s="5"/>
      <c r="C1060" s="442" t="s">
        <v>70</v>
      </c>
      <c r="D1060" s="461"/>
      <c r="E1060" s="461"/>
      <c r="F1060" s="462"/>
      <c r="G1060" s="161" t="s">
        <v>2</v>
      </c>
      <c r="H1060" s="76">
        <f t="shared" ref="H1060:S1060" si="138">H1057-H1055</f>
        <v>0</v>
      </c>
      <c r="I1060" s="33">
        <f t="shared" si="138"/>
        <v>0</v>
      </c>
      <c r="J1060" s="33">
        <f t="shared" si="138"/>
        <v>0</v>
      </c>
      <c r="K1060" s="33">
        <f t="shared" si="138"/>
        <v>0</v>
      </c>
      <c r="L1060" s="33">
        <f t="shared" si="138"/>
        <v>0</v>
      </c>
      <c r="M1060" s="33">
        <f t="shared" si="138"/>
        <v>0</v>
      </c>
      <c r="N1060" s="33">
        <f t="shared" si="138"/>
        <v>0</v>
      </c>
      <c r="O1060" s="33">
        <f t="shared" si="138"/>
        <v>0</v>
      </c>
      <c r="P1060" s="33">
        <f t="shared" si="138"/>
        <v>0</v>
      </c>
      <c r="Q1060" s="33">
        <f t="shared" si="138"/>
        <v>0</v>
      </c>
      <c r="R1060" s="33">
        <f t="shared" si="138"/>
        <v>0</v>
      </c>
      <c r="S1060" s="33">
        <f t="shared" si="138"/>
        <v>0</v>
      </c>
      <c r="T1060" s="311">
        <f>T1057-T1055</f>
        <v>0</v>
      </c>
      <c r="U1060" s="122"/>
      <c r="V1060" s="34"/>
    </row>
    <row r="1061" spans="2:22" ht="16.8" thickTop="1" thickBot="1" x14ac:dyDescent="0.35">
      <c r="B1061" s="5"/>
      <c r="C1061" s="442" t="s">
        <v>71</v>
      </c>
      <c r="D1061" s="443"/>
      <c r="E1061" s="443"/>
      <c r="F1061" s="444"/>
      <c r="G1061" s="161" t="s">
        <v>2</v>
      </c>
      <c r="H1061" s="76">
        <f t="shared" ref="H1061:T1061" si="139">H1055</f>
        <v>0</v>
      </c>
      <c r="I1061" s="33">
        <f t="shared" si="139"/>
        <v>0</v>
      </c>
      <c r="J1061" s="33">
        <f t="shared" si="139"/>
        <v>0</v>
      </c>
      <c r="K1061" s="33">
        <f t="shared" si="139"/>
        <v>0</v>
      </c>
      <c r="L1061" s="33">
        <f t="shared" si="139"/>
        <v>0</v>
      </c>
      <c r="M1061" s="33">
        <f t="shared" si="139"/>
        <v>0</v>
      </c>
      <c r="N1061" s="33">
        <f t="shared" si="139"/>
        <v>0</v>
      </c>
      <c r="O1061" s="33">
        <f t="shared" si="139"/>
        <v>0</v>
      </c>
      <c r="P1061" s="33">
        <f t="shared" si="139"/>
        <v>0</v>
      </c>
      <c r="Q1061" s="33">
        <f t="shared" si="139"/>
        <v>0</v>
      </c>
      <c r="R1061" s="33">
        <f t="shared" si="139"/>
        <v>0</v>
      </c>
      <c r="S1061" s="33">
        <f t="shared" si="139"/>
        <v>0</v>
      </c>
      <c r="T1061" s="66">
        <f t="shared" si="139"/>
        <v>0</v>
      </c>
      <c r="U1061" s="122"/>
    </row>
    <row r="1062" spans="2:22" ht="16.8" thickTop="1" thickBot="1" x14ac:dyDescent="0.35">
      <c r="B1062" s="5"/>
      <c r="C1062" s="442" t="s">
        <v>131</v>
      </c>
      <c r="D1062" s="443"/>
      <c r="E1062" s="443"/>
      <c r="F1062" s="444"/>
      <c r="G1062" s="168" t="s">
        <v>2</v>
      </c>
      <c r="H1062" s="134"/>
      <c r="I1062" s="67"/>
      <c r="J1062" s="67"/>
      <c r="K1062" s="67"/>
      <c r="L1062" s="67"/>
      <c r="M1062" s="67"/>
      <c r="N1062" s="67"/>
      <c r="O1062" s="67"/>
      <c r="P1062" s="67"/>
      <c r="Q1062" s="67"/>
      <c r="R1062" s="67"/>
      <c r="S1062" s="67"/>
      <c r="T1062" s="64">
        <f>SUM(H1062:S1062)</f>
        <v>0</v>
      </c>
      <c r="U1062" s="122"/>
    </row>
    <row r="1063" spans="2:22" ht="16.8" thickTop="1" thickBot="1" x14ac:dyDescent="0.35">
      <c r="B1063" s="5"/>
      <c r="C1063" s="442" t="s">
        <v>103</v>
      </c>
      <c r="D1063" s="443"/>
      <c r="E1063" s="443"/>
      <c r="F1063" s="444"/>
      <c r="G1063" s="161" t="s">
        <v>2</v>
      </c>
      <c r="H1063" s="135">
        <f>H1033</f>
        <v>0</v>
      </c>
      <c r="I1063" s="54">
        <f t="shared" ref="I1063:T1063" si="140">I1033</f>
        <v>0</v>
      </c>
      <c r="J1063" s="54">
        <f t="shared" si="140"/>
        <v>0</v>
      </c>
      <c r="K1063" s="54">
        <f t="shared" si="140"/>
        <v>0</v>
      </c>
      <c r="L1063" s="54">
        <f t="shared" si="140"/>
        <v>0</v>
      </c>
      <c r="M1063" s="54">
        <f t="shared" si="140"/>
        <v>0</v>
      </c>
      <c r="N1063" s="54">
        <f t="shared" si="140"/>
        <v>0</v>
      </c>
      <c r="O1063" s="54">
        <f t="shared" si="140"/>
        <v>0</v>
      </c>
      <c r="P1063" s="54">
        <f t="shared" si="140"/>
        <v>0</v>
      </c>
      <c r="Q1063" s="54">
        <f t="shared" si="140"/>
        <v>0</v>
      </c>
      <c r="R1063" s="54">
        <f t="shared" si="140"/>
        <v>0</v>
      </c>
      <c r="S1063" s="54">
        <f t="shared" si="140"/>
        <v>0</v>
      </c>
      <c r="T1063" s="66">
        <f t="shared" si="140"/>
        <v>0</v>
      </c>
      <c r="U1063" s="122"/>
      <c r="V1063" s="34"/>
    </row>
    <row r="1064" spans="2:22" ht="16.8" thickTop="1" thickBot="1" x14ac:dyDescent="0.35">
      <c r="B1064" s="5"/>
      <c r="C1064" s="442" t="s">
        <v>104</v>
      </c>
      <c r="D1064" s="443"/>
      <c r="E1064" s="443"/>
      <c r="F1064" s="444"/>
      <c r="G1064" s="161" t="s">
        <v>2</v>
      </c>
      <c r="H1064" s="76">
        <f>H1063</f>
        <v>0</v>
      </c>
      <c r="I1064" s="33">
        <f t="shared" ref="I1064:T1064" si="141">I1063</f>
        <v>0</v>
      </c>
      <c r="J1064" s="33">
        <f t="shared" si="141"/>
        <v>0</v>
      </c>
      <c r="K1064" s="33">
        <f t="shared" si="141"/>
        <v>0</v>
      </c>
      <c r="L1064" s="33">
        <f t="shared" si="141"/>
        <v>0</v>
      </c>
      <c r="M1064" s="33">
        <f t="shared" si="141"/>
        <v>0</v>
      </c>
      <c r="N1064" s="33">
        <f t="shared" si="141"/>
        <v>0</v>
      </c>
      <c r="O1064" s="33">
        <f t="shared" si="141"/>
        <v>0</v>
      </c>
      <c r="P1064" s="33">
        <f t="shared" si="141"/>
        <v>0</v>
      </c>
      <c r="Q1064" s="33">
        <f t="shared" si="141"/>
        <v>0</v>
      </c>
      <c r="R1064" s="33">
        <f t="shared" si="141"/>
        <v>0</v>
      </c>
      <c r="S1064" s="33">
        <f t="shared" si="141"/>
        <v>0</v>
      </c>
      <c r="T1064" s="66">
        <f t="shared" si="141"/>
        <v>0</v>
      </c>
      <c r="U1064" s="122"/>
      <c r="V1064" s="34"/>
    </row>
    <row r="1065" spans="2:22" ht="16.8" thickTop="1" thickBot="1" x14ac:dyDescent="0.35">
      <c r="B1065" s="5"/>
      <c r="C1065" s="442" t="s">
        <v>105</v>
      </c>
      <c r="D1065" s="443"/>
      <c r="E1065" s="443"/>
      <c r="F1065" s="444"/>
      <c r="G1065" s="161" t="s">
        <v>2</v>
      </c>
      <c r="H1065" s="76">
        <f t="shared" ref="H1065:T1065" si="142">IF(H$1062=(H$250-H$795),0, IF(H$1062&gt;(H$250-H$795),0,(H$250-H$795-H$1062)))</f>
        <v>0</v>
      </c>
      <c r="I1065" s="33">
        <f t="shared" si="142"/>
        <v>0</v>
      </c>
      <c r="J1065" s="33">
        <f t="shared" si="142"/>
        <v>0</v>
      </c>
      <c r="K1065" s="33">
        <f t="shared" si="142"/>
        <v>0</v>
      </c>
      <c r="L1065" s="33">
        <f t="shared" si="142"/>
        <v>0</v>
      </c>
      <c r="M1065" s="33">
        <f t="shared" si="142"/>
        <v>0</v>
      </c>
      <c r="N1065" s="33">
        <f t="shared" si="142"/>
        <v>0</v>
      </c>
      <c r="O1065" s="33">
        <f t="shared" si="142"/>
        <v>0</v>
      </c>
      <c r="P1065" s="33">
        <f t="shared" si="142"/>
        <v>0</v>
      </c>
      <c r="Q1065" s="33">
        <f t="shared" si="142"/>
        <v>0</v>
      </c>
      <c r="R1065" s="33">
        <f t="shared" si="142"/>
        <v>0</v>
      </c>
      <c r="S1065" s="33">
        <f t="shared" si="142"/>
        <v>0</v>
      </c>
      <c r="T1065" s="66">
        <f t="shared" si="142"/>
        <v>0</v>
      </c>
      <c r="U1065" s="122"/>
      <c r="V1065" s="34"/>
    </row>
    <row r="1066" spans="2:22" ht="16.8" thickTop="1" thickBot="1" x14ac:dyDescent="0.35">
      <c r="B1066" s="5"/>
      <c r="C1066" s="442" t="s">
        <v>106</v>
      </c>
      <c r="D1066" s="443"/>
      <c r="E1066" s="443"/>
      <c r="F1066" s="444"/>
      <c r="G1066" s="161" t="s">
        <v>2</v>
      </c>
      <c r="H1066" s="76">
        <f>T1066</f>
        <v>0</v>
      </c>
      <c r="I1066" s="33">
        <f t="shared" ref="I1066:S1066" si="143">IF(I$798&lt;0,0,IF(I$250&lt;I$795,I$798,IF(I$798&lt;(I$250-I$795),0,(I$798-(I$250-I$795)))))</f>
        <v>0</v>
      </c>
      <c r="J1066" s="33">
        <f t="shared" si="143"/>
        <v>0</v>
      </c>
      <c r="K1066" s="33">
        <f t="shared" si="143"/>
        <v>0</v>
      </c>
      <c r="L1066" s="33">
        <f t="shared" si="143"/>
        <v>0</v>
      </c>
      <c r="M1066" s="33">
        <f t="shared" si="143"/>
        <v>0</v>
      </c>
      <c r="N1066" s="33">
        <f t="shared" si="143"/>
        <v>0</v>
      </c>
      <c r="O1066" s="33">
        <f t="shared" si="143"/>
        <v>0</v>
      </c>
      <c r="P1066" s="33">
        <f t="shared" si="143"/>
        <v>0</v>
      </c>
      <c r="Q1066" s="33">
        <f t="shared" si="143"/>
        <v>0</v>
      </c>
      <c r="R1066" s="33">
        <f t="shared" si="143"/>
        <v>0</v>
      </c>
      <c r="S1066" s="33">
        <f t="shared" si="143"/>
        <v>0</v>
      </c>
      <c r="T1066" s="311">
        <f>IF(T$798&lt;0,0,IF(T$250&lt;T$795,T$798,IF(T$798&lt;(T$250-T$795),0,(T$798-(T$250-T$795)))))</f>
        <v>0</v>
      </c>
      <c r="U1066" s="122"/>
      <c r="V1066" s="34"/>
    </row>
    <row r="1067" spans="2:22" ht="16.8" thickTop="1" thickBot="1" x14ac:dyDescent="0.35">
      <c r="B1067" s="5"/>
      <c r="C1067" s="454" t="s">
        <v>107</v>
      </c>
      <c r="D1067" s="443"/>
      <c r="E1067" s="443"/>
      <c r="F1067" s="444"/>
      <c r="G1067" s="161" t="s">
        <v>2</v>
      </c>
      <c r="H1067" s="76">
        <f t="shared" ref="H1067:T1067" si="144">IF(H$250&lt;H$795,(H$1066+H$1060+H$1061-H$1064),IF(H$1062=(H$250-H$795),(H$1066+H$1060+H$1061-H$1064),IF(H$1062&lt;(H$250-H$795),(H$1066+H$1060+H$1061-H$1064),(H$1066+H$1060+H$1061-H$1064-(H$1062+H$795-H$250)))))</f>
        <v>0</v>
      </c>
      <c r="I1067" s="33">
        <f t="shared" si="144"/>
        <v>0</v>
      </c>
      <c r="J1067" s="33">
        <f t="shared" si="144"/>
        <v>0</v>
      </c>
      <c r="K1067" s="33">
        <f t="shared" si="144"/>
        <v>0</v>
      </c>
      <c r="L1067" s="33">
        <f t="shared" si="144"/>
        <v>0</v>
      </c>
      <c r="M1067" s="33">
        <f t="shared" si="144"/>
        <v>0</v>
      </c>
      <c r="N1067" s="33">
        <f t="shared" si="144"/>
        <v>0</v>
      </c>
      <c r="O1067" s="33">
        <f t="shared" si="144"/>
        <v>0</v>
      </c>
      <c r="P1067" s="33">
        <f t="shared" si="144"/>
        <v>0</v>
      </c>
      <c r="Q1067" s="33">
        <f t="shared" si="144"/>
        <v>0</v>
      </c>
      <c r="R1067" s="33">
        <f t="shared" si="144"/>
        <v>0</v>
      </c>
      <c r="S1067" s="33">
        <f t="shared" si="144"/>
        <v>0</v>
      </c>
      <c r="T1067" s="311">
        <f t="shared" si="144"/>
        <v>0</v>
      </c>
      <c r="U1067" s="122"/>
      <c r="V1067" s="34"/>
    </row>
    <row r="1068" spans="2:22" ht="17.25" customHeight="1" thickTop="1" thickBot="1" x14ac:dyDescent="0.35">
      <c r="B1068" s="5"/>
      <c r="C1068" s="455" t="s">
        <v>108</v>
      </c>
      <c r="D1068" s="456"/>
      <c r="E1068" s="456"/>
      <c r="F1068" s="457"/>
      <c r="G1068" s="168" t="s">
        <v>2</v>
      </c>
      <c r="H1068" s="131">
        <f t="shared" ref="H1068:S1068" si="145">IF(H$1033&gt;(H$1057+H$1066),H$1033-H$1057-H$1066,0)</f>
        <v>0</v>
      </c>
      <c r="I1068" s="28">
        <f t="shared" si="145"/>
        <v>0</v>
      </c>
      <c r="J1068" s="28">
        <f t="shared" si="145"/>
        <v>0</v>
      </c>
      <c r="K1068" s="28">
        <f t="shared" si="145"/>
        <v>0</v>
      </c>
      <c r="L1068" s="28">
        <f t="shared" si="145"/>
        <v>0</v>
      </c>
      <c r="M1068" s="28">
        <f t="shared" si="145"/>
        <v>0</v>
      </c>
      <c r="N1068" s="28">
        <f t="shared" si="145"/>
        <v>0</v>
      </c>
      <c r="O1068" s="28">
        <f t="shared" si="145"/>
        <v>0</v>
      </c>
      <c r="P1068" s="28">
        <f t="shared" si="145"/>
        <v>0</v>
      </c>
      <c r="Q1068" s="28">
        <f t="shared" si="145"/>
        <v>0</v>
      </c>
      <c r="R1068" s="28">
        <f t="shared" si="145"/>
        <v>0</v>
      </c>
      <c r="S1068" s="28">
        <f t="shared" si="145"/>
        <v>0</v>
      </c>
      <c r="T1068" s="64">
        <f>IF(T$1033&gt;(T$1057+T$1066),T$1033-T$1057-T$1066,0)</f>
        <v>0</v>
      </c>
      <c r="U1068" s="122"/>
    </row>
    <row r="1069" spans="2:22" ht="15" thickTop="1" x14ac:dyDescent="0.3">
      <c r="B1069" s="5"/>
      <c r="C1069" s="5"/>
      <c r="D1069" s="4"/>
      <c r="E1069" s="5"/>
      <c r="F1069" s="5"/>
      <c r="G1069" s="4"/>
      <c r="H1069" s="29"/>
      <c r="I1069" s="4"/>
      <c r="J1069" s="4"/>
      <c r="K1069" s="4"/>
      <c r="L1069" s="4"/>
      <c r="M1069" s="4"/>
      <c r="N1069" s="4"/>
      <c r="O1069" s="4"/>
      <c r="P1069" s="4"/>
      <c r="Q1069" s="4"/>
      <c r="R1069" s="4"/>
      <c r="S1069" s="4"/>
      <c r="T1069" s="4"/>
      <c r="U1069" s="5"/>
    </row>
    <row r="1070" spans="2:22" ht="32.4" hidden="1" thickTop="1" thickBot="1" x14ac:dyDescent="0.35">
      <c r="B1070" s="5"/>
      <c r="C1070" s="458" t="s">
        <v>137</v>
      </c>
      <c r="D1070" s="459"/>
      <c r="E1070" s="459"/>
      <c r="F1070" s="459"/>
      <c r="G1070" s="460"/>
      <c r="H1070" s="70" t="s">
        <v>58</v>
      </c>
      <c r="I1070" s="70" t="s">
        <v>59</v>
      </c>
      <c r="J1070" s="70" t="s">
        <v>60</v>
      </c>
      <c r="K1070" s="70" t="s">
        <v>61</v>
      </c>
      <c r="L1070" s="70" t="s">
        <v>62</v>
      </c>
      <c r="M1070" s="70" t="s">
        <v>63</v>
      </c>
      <c r="N1070" s="70" t="s">
        <v>64</v>
      </c>
      <c r="O1070" s="70" t="s">
        <v>65</v>
      </c>
      <c r="P1070" s="70" t="s">
        <v>66</v>
      </c>
      <c r="Q1070" s="70" t="s">
        <v>67</v>
      </c>
      <c r="R1070" s="70" t="s">
        <v>68</v>
      </c>
      <c r="S1070" s="70" t="s">
        <v>69</v>
      </c>
      <c r="T1070" s="71" t="s">
        <v>84</v>
      </c>
      <c r="U1070" s="5"/>
    </row>
    <row r="1071" spans="2:22" ht="16.8" hidden="1" thickTop="1" thickBot="1" x14ac:dyDescent="0.35">
      <c r="B1071" s="5"/>
      <c r="C1071" s="448" t="s">
        <v>133</v>
      </c>
      <c r="D1071" s="449"/>
      <c r="E1071" s="449"/>
      <c r="F1071" s="450"/>
      <c r="G1071" s="168" t="s">
        <v>2</v>
      </c>
      <c r="H1071" s="315">
        <f t="shared" ref="H1071:T1071" si="146">(H$554+H$783+H$784+H$785)*($G$10+H$1032)</f>
        <v>0</v>
      </c>
      <c r="I1071" s="316">
        <f t="shared" si="146"/>
        <v>0</v>
      </c>
      <c r="J1071" s="316">
        <f t="shared" si="146"/>
        <v>0</v>
      </c>
      <c r="K1071" s="316">
        <f t="shared" si="146"/>
        <v>0</v>
      </c>
      <c r="L1071" s="316">
        <f t="shared" si="146"/>
        <v>0</v>
      </c>
      <c r="M1071" s="316">
        <f t="shared" si="146"/>
        <v>0</v>
      </c>
      <c r="N1071" s="316">
        <f t="shared" si="146"/>
        <v>0</v>
      </c>
      <c r="O1071" s="316">
        <f t="shared" si="146"/>
        <v>0</v>
      </c>
      <c r="P1071" s="316">
        <f t="shared" si="146"/>
        <v>0</v>
      </c>
      <c r="Q1071" s="316">
        <f t="shared" si="146"/>
        <v>0</v>
      </c>
      <c r="R1071" s="316">
        <f t="shared" si="146"/>
        <v>0</v>
      </c>
      <c r="S1071" s="316">
        <f t="shared" si="146"/>
        <v>0</v>
      </c>
      <c r="T1071" s="313">
        <f t="shared" si="146"/>
        <v>0</v>
      </c>
      <c r="U1071" s="5"/>
      <c r="V1071" s="34"/>
    </row>
    <row r="1072" spans="2:22" ht="16.8" hidden="1" thickTop="1" thickBot="1" x14ac:dyDescent="0.35">
      <c r="B1072" s="5"/>
      <c r="C1072" s="445" t="s">
        <v>476</v>
      </c>
      <c r="D1072" s="446"/>
      <c r="E1072" s="446"/>
      <c r="F1072" s="447"/>
      <c r="G1072" s="168" t="s">
        <v>2</v>
      </c>
      <c r="H1072" s="345">
        <v>0</v>
      </c>
      <c r="I1072" s="346">
        <v>0</v>
      </c>
      <c r="J1072" s="346">
        <v>0</v>
      </c>
      <c r="K1072" s="346">
        <v>0</v>
      </c>
      <c r="L1072" s="346">
        <v>0</v>
      </c>
      <c r="M1072" s="346">
        <v>0</v>
      </c>
      <c r="N1072" s="346">
        <v>0</v>
      </c>
      <c r="O1072" s="346">
        <v>0</v>
      </c>
      <c r="P1072" s="346">
        <v>0</v>
      </c>
      <c r="Q1072" s="346">
        <v>0</v>
      </c>
      <c r="R1072" s="346">
        <v>0</v>
      </c>
      <c r="S1072" s="346">
        <v>0</v>
      </c>
      <c r="T1072" s="347">
        <v>0</v>
      </c>
      <c r="U1072" s="5"/>
    </row>
    <row r="1073" spans="2:22" ht="16.8" hidden="1" thickTop="1" thickBot="1" x14ac:dyDescent="0.35">
      <c r="B1073" s="5"/>
      <c r="C1073" s="448" t="s">
        <v>100</v>
      </c>
      <c r="D1073" s="449"/>
      <c r="E1073" s="449"/>
      <c r="F1073" s="450"/>
      <c r="G1073" s="168" t="s">
        <v>2</v>
      </c>
      <c r="H1073" s="133">
        <f>ROUNDDOWN((H1036+S805),0)</f>
        <v>0</v>
      </c>
      <c r="I1073" s="116">
        <f>ROUNDDOWN((I1036+H1074),0)</f>
        <v>0</v>
      </c>
      <c r="J1073" s="116">
        <f t="shared" ref="J1073:S1073" si="147">ROUNDDOWN((J1036+I1074),0)</f>
        <v>0</v>
      </c>
      <c r="K1073" s="116">
        <f t="shared" si="147"/>
        <v>0</v>
      </c>
      <c r="L1073" s="116">
        <f t="shared" si="147"/>
        <v>0</v>
      </c>
      <c r="M1073" s="116">
        <f t="shared" si="147"/>
        <v>0</v>
      </c>
      <c r="N1073" s="116">
        <f t="shared" si="147"/>
        <v>0</v>
      </c>
      <c r="O1073" s="116">
        <f t="shared" si="147"/>
        <v>0</v>
      </c>
      <c r="P1073" s="116">
        <f t="shared" si="147"/>
        <v>0</v>
      </c>
      <c r="Q1073" s="116">
        <f t="shared" si="147"/>
        <v>0</v>
      </c>
      <c r="R1073" s="116">
        <f t="shared" si="147"/>
        <v>0</v>
      </c>
      <c r="S1073" s="116">
        <f t="shared" si="147"/>
        <v>0</v>
      </c>
      <c r="T1073" s="119">
        <f>ROUNDDOWN((T1036+T805),0)</f>
        <v>0</v>
      </c>
      <c r="U1073" s="5"/>
    </row>
    <row r="1074" spans="2:22" ht="16.8" hidden="1" thickTop="1" thickBot="1" x14ac:dyDescent="0.35">
      <c r="B1074" s="5"/>
      <c r="C1074" s="445" t="s">
        <v>478</v>
      </c>
      <c r="D1074" s="446"/>
      <c r="E1074" s="446"/>
      <c r="F1074" s="447"/>
      <c r="G1074" s="168" t="s">
        <v>2</v>
      </c>
      <c r="H1074" s="345">
        <f>H1036+S805-H1073</f>
        <v>0</v>
      </c>
      <c r="I1074" s="346">
        <f>I1036+H1074-I1073</f>
        <v>0</v>
      </c>
      <c r="J1074" s="346">
        <f t="shared" ref="J1074:S1074" si="148">J1036+I1074-J1073</f>
        <v>0</v>
      </c>
      <c r="K1074" s="346">
        <f t="shared" si="148"/>
        <v>0</v>
      </c>
      <c r="L1074" s="346">
        <f t="shared" si="148"/>
        <v>0</v>
      </c>
      <c r="M1074" s="346">
        <f t="shared" si="148"/>
        <v>0</v>
      </c>
      <c r="N1074" s="346">
        <f t="shared" si="148"/>
        <v>0</v>
      </c>
      <c r="O1074" s="346">
        <f t="shared" si="148"/>
        <v>0</v>
      </c>
      <c r="P1074" s="346">
        <f t="shared" si="148"/>
        <v>0</v>
      </c>
      <c r="Q1074" s="346">
        <f t="shared" si="148"/>
        <v>0</v>
      </c>
      <c r="R1074" s="346">
        <f t="shared" si="148"/>
        <v>0</v>
      </c>
      <c r="S1074" s="346">
        <f t="shared" si="148"/>
        <v>0</v>
      </c>
      <c r="T1074" s="347">
        <f>T1036+T805-T1073</f>
        <v>0</v>
      </c>
      <c r="U1074" s="5"/>
    </row>
    <row r="1075" spans="2:22" ht="16.8" hidden="1" thickTop="1" thickBot="1" x14ac:dyDescent="0.35">
      <c r="B1075" s="5"/>
      <c r="C1075" s="442" t="s">
        <v>101</v>
      </c>
      <c r="D1075" s="461"/>
      <c r="E1075" s="461"/>
      <c r="F1075" s="462"/>
      <c r="G1075" s="161" t="s">
        <v>2</v>
      </c>
      <c r="H1075" s="133">
        <f>ROUNDDOWN((H1052+S807),0)</f>
        <v>0</v>
      </c>
      <c r="I1075" s="116">
        <f>ROUNDDOWN((I1052+H1076),0)</f>
        <v>0</v>
      </c>
      <c r="J1075" s="116">
        <f t="shared" ref="J1075:S1075" si="149">ROUNDDOWN((J1052+I1076),0)</f>
        <v>0</v>
      </c>
      <c r="K1075" s="116">
        <f t="shared" si="149"/>
        <v>0</v>
      </c>
      <c r="L1075" s="116">
        <f t="shared" si="149"/>
        <v>0</v>
      </c>
      <c r="M1075" s="116">
        <f t="shared" si="149"/>
        <v>0</v>
      </c>
      <c r="N1075" s="116">
        <f t="shared" si="149"/>
        <v>0</v>
      </c>
      <c r="O1075" s="116">
        <f t="shared" si="149"/>
        <v>0</v>
      </c>
      <c r="P1075" s="116">
        <f t="shared" si="149"/>
        <v>0</v>
      </c>
      <c r="Q1075" s="116">
        <f t="shared" si="149"/>
        <v>0</v>
      </c>
      <c r="R1075" s="116">
        <f t="shared" si="149"/>
        <v>0</v>
      </c>
      <c r="S1075" s="116">
        <f t="shared" si="149"/>
        <v>0</v>
      </c>
      <c r="T1075" s="119">
        <f>ROUNDDOWN((T1052+T807),0)</f>
        <v>0</v>
      </c>
      <c r="U1075" s="5"/>
    </row>
    <row r="1076" spans="2:22" ht="16.8" hidden="1" thickTop="1" thickBot="1" x14ac:dyDescent="0.35">
      <c r="B1076" s="5"/>
      <c r="C1076" s="445" t="s">
        <v>479</v>
      </c>
      <c r="D1076" s="446"/>
      <c r="E1076" s="446"/>
      <c r="F1076" s="447"/>
      <c r="G1076" s="168" t="s">
        <v>2</v>
      </c>
      <c r="H1076" s="342">
        <f>H1052+S807-H1075</f>
        <v>0</v>
      </c>
      <c r="I1076" s="343">
        <f>I1052+H1076-I1075</f>
        <v>0</v>
      </c>
      <c r="J1076" s="343">
        <f t="shared" ref="J1076:S1076" si="150">J1052+I1076-J1075</f>
        <v>0</v>
      </c>
      <c r="K1076" s="343">
        <f t="shared" si="150"/>
        <v>0</v>
      </c>
      <c r="L1076" s="343">
        <f t="shared" si="150"/>
        <v>0</v>
      </c>
      <c r="M1076" s="343">
        <f t="shared" si="150"/>
        <v>0</v>
      </c>
      <c r="N1076" s="343">
        <f t="shared" si="150"/>
        <v>0</v>
      </c>
      <c r="O1076" s="343">
        <f t="shared" si="150"/>
        <v>0</v>
      </c>
      <c r="P1076" s="343">
        <f t="shared" si="150"/>
        <v>0</v>
      </c>
      <c r="Q1076" s="343">
        <f t="shared" si="150"/>
        <v>0</v>
      </c>
      <c r="R1076" s="343">
        <f t="shared" si="150"/>
        <v>0</v>
      </c>
      <c r="S1076" s="343">
        <f t="shared" si="150"/>
        <v>0</v>
      </c>
      <c r="T1076" s="344">
        <f>T1052+T807-T1075</f>
        <v>0</v>
      </c>
      <c r="U1076" s="5"/>
    </row>
    <row r="1077" spans="2:22" ht="16.8" hidden="1" thickTop="1" thickBot="1" x14ac:dyDescent="0.35">
      <c r="B1077" s="5"/>
      <c r="C1077" s="442" t="s">
        <v>93</v>
      </c>
      <c r="D1077" s="443"/>
      <c r="E1077" s="443"/>
      <c r="F1077" s="444"/>
      <c r="G1077" s="161" t="s">
        <v>2</v>
      </c>
      <c r="H1077" s="133">
        <f>ROUNDDOWN((H1053+S809),0)</f>
        <v>0</v>
      </c>
      <c r="I1077" s="116">
        <f>ROUNDDOWN((I1053+H1078),0)</f>
        <v>0</v>
      </c>
      <c r="J1077" s="116">
        <f t="shared" ref="J1077:S1077" si="151">ROUNDDOWN((J1053+I1078),0)</f>
        <v>0</v>
      </c>
      <c r="K1077" s="116">
        <f t="shared" si="151"/>
        <v>0</v>
      </c>
      <c r="L1077" s="116">
        <f t="shared" si="151"/>
        <v>0</v>
      </c>
      <c r="M1077" s="116">
        <f t="shared" si="151"/>
        <v>0</v>
      </c>
      <c r="N1077" s="116">
        <f t="shared" si="151"/>
        <v>0</v>
      </c>
      <c r="O1077" s="116">
        <f t="shared" si="151"/>
        <v>0</v>
      </c>
      <c r="P1077" s="116">
        <f t="shared" si="151"/>
        <v>0</v>
      </c>
      <c r="Q1077" s="116">
        <f t="shared" si="151"/>
        <v>0</v>
      </c>
      <c r="R1077" s="116">
        <f t="shared" si="151"/>
        <v>0</v>
      </c>
      <c r="S1077" s="116">
        <f t="shared" si="151"/>
        <v>0</v>
      </c>
      <c r="T1077" s="119">
        <f>ROUNDDOWN((T1053+T809),0)</f>
        <v>0</v>
      </c>
      <c r="U1077" s="5"/>
    </row>
    <row r="1078" spans="2:22" ht="16.8" hidden="1" thickTop="1" thickBot="1" x14ac:dyDescent="0.35">
      <c r="B1078" s="5"/>
      <c r="C1078" s="445" t="s">
        <v>480</v>
      </c>
      <c r="D1078" s="446"/>
      <c r="E1078" s="446"/>
      <c r="F1078" s="447"/>
      <c r="G1078" s="168" t="s">
        <v>2</v>
      </c>
      <c r="H1078" s="345">
        <f>H1053+S809-H1077</f>
        <v>0</v>
      </c>
      <c r="I1078" s="346">
        <f>I1053+H1078-I1077</f>
        <v>0</v>
      </c>
      <c r="J1078" s="346">
        <f t="shared" ref="J1078:S1078" si="152">J1053+I1078-J1077</f>
        <v>0</v>
      </c>
      <c r="K1078" s="346">
        <f t="shared" si="152"/>
        <v>0</v>
      </c>
      <c r="L1078" s="346">
        <f t="shared" si="152"/>
        <v>0</v>
      </c>
      <c r="M1078" s="346">
        <f t="shared" si="152"/>
        <v>0</v>
      </c>
      <c r="N1078" s="346">
        <f t="shared" si="152"/>
        <v>0</v>
      </c>
      <c r="O1078" s="346">
        <f t="shared" si="152"/>
        <v>0</v>
      </c>
      <c r="P1078" s="346">
        <f t="shared" si="152"/>
        <v>0</v>
      </c>
      <c r="Q1078" s="346">
        <f t="shared" si="152"/>
        <v>0</v>
      </c>
      <c r="R1078" s="346">
        <f t="shared" si="152"/>
        <v>0</v>
      </c>
      <c r="S1078" s="346">
        <f t="shared" si="152"/>
        <v>0</v>
      </c>
      <c r="T1078" s="347">
        <f>T1053+T809-T1077</f>
        <v>0</v>
      </c>
      <c r="U1078" s="5"/>
    </row>
    <row r="1079" spans="2:22" ht="16.8" hidden="1" thickTop="1" thickBot="1" x14ac:dyDescent="0.35">
      <c r="B1079" s="5"/>
      <c r="C1079" s="442" t="s">
        <v>128</v>
      </c>
      <c r="D1079" s="443"/>
      <c r="E1079" s="443"/>
      <c r="F1079" s="444"/>
      <c r="G1079" s="161" t="s">
        <v>2</v>
      </c>
      <c r="H1079" s="133">
        <f>ROUNDDOWN((H1054+S811),0)</f>
        <v>0</v>
      </c>
      <c r="I1079" s="116">
        <f>ROUNDDOWN((I1054+H1080),0)</f>
        <v>0</v>
      </c>
      <c r="J1079" s="116">
        <f t="shared" ref="J1079:S1079" si="153">ROUNDDOWN((J1054+I1080),0)</f>
        <v>0</v>
      </c>
      <c r="K1079" s="116">
        <f t="shared" si="153"/>
        <v>0</v>
      </c>
      <c r="L1079" s="116">
        <f t="shared" si="153"/>
        <v>0</v>
      </c>
      <c r="M1079" s="116">
        <f t="shared" si="153"/>
        <v>0</v>
      </c>
      <c r="N1079" s="116">
        <f t="shared" si="153"/>
        <v>0</v>
      </c>
      <c r="O1079" s="116">
        <f t="shared" si="153"/>
        <v>0</v>
      </c>
      <c r="P1079" s="116">
        <f t="shared" si="153"/>
        <v>0</v>
      </c>
      <c r="Q1079" s="116">
        <f t="shared" si="153"/>
        <v>0</v>
      </c>
      <c r="R1079" s="116">
        <f t="shared" si="153"/>
        <v>0</v>
      </c>
      <c r="S1079" s="116">
        <f t="shared" si="153"/>
        <v>0</v>
      </c>
      <c r="T1079" s="119">
        <f>ROUNDDOWN((T1054+T811),0)</f>
        <v>0</v>
      </c>
      <c r="U1079" s="5"/>
    </row>
    <row r="1080" spans="2:22" ht="16.8" hidden="1" thickTop="1" thickBot="1" x14ac:dyDescent="0.35">
      <c r="B1080" s="5"/>
      <c r="C1080" s="445" t="s">
        <v>481</v>
      </c>
      <c r="D1080" s="446"/>
      <c r="E1080" s="446"/>
      <c r="F1080" s="447"/>
      <c r="G1080" s="168" t="s">
        <v>2</v>
      </c>
      <c r="H1080" s="345">
        <f>H1054+S811-H1079</f>
        <v>0</v>
      </c>
      <c r="I1080" s="346">
        <f>I1054+H1080-I1079</f>
        <v>0</v>
      </c>
      <c r="J1080" s="346">
        <f t="shared" ref="J1080:S1080" si="154">J1054+I1080-J1079</f>
        <v>0</v>
      </c>
      <c r="K1080" s="346">
        <f t="shared" si="154"/>
        <v>0</v>
      </c>
      <c r="L1080" s="346">
        <f t="shared" si="154"/>
        <v>0</v>
      </c>
      <c r="M1080" s="346">
        <f t="shared" si="154"/>
        <v>0</v>
      </c>
      <c r="N1080" s="346">
        <f t="shared" si="154"/>
        <v>0</v>
      </c>
      <c r="O1080" s="346">
        <f t="shared" si="154"/>
        <v>0</v>
      </c>
      <c r="P1080" s="346">
        <f t="shared" si="154"/>
        <v>0</v>
      </c>
      <c r="Q1080" s="346">
        <f t="shared" si="154"/>
        <v>0</v>
      </c>
      <c r="R1080" s="346">
        <f t="shared" si="154"/>
        <v>0</v>
      </c>
      <c r="S1080" s="346">
        <f t="shared" si="154"/>
        <v>0</v>
      </c>
      <c r="T1080" s="347">
        <f>T1054+T811-T1079</f>
        <v>0</v>
      </c>
      <c r="U1080" s="5"/>
    </row>
    <row r="1081" spans="2:22" ht="16.8" hidden="1" thickTop="1" thickBot="1" x14ac:dyDescent="0.35">
      <c r="B1081" s="5"/>
      <c r="C1081" s="448" t="s">
        <v>72</v>
      </c>
      <c r="D1081" s="449"/>
      <c r="E1081" s="449"/>
      <c r="F1081" s="450"/>
      <c r="G1081" s="168" t="s">
        <v>2</v>
      </c>
      <c r="H1081" s="133">
        <f>H823*'Annual_RPS Form'!$H$104</f>
        <v>0</v>
      </c>
      <c r="I1081" s="116">
        <f>I823*'Annual_RPS Form'!$H$104</f>
        <v>0</v>
      </c>
      <c r="J1081" s="116">
        <f>J823*'Annual_RPS Form'!$H$104</f>
        <v>0</v>
      </c>
      <c r="K1081" s="116">
        <f>K823*'Annual_RPS Form'!$H$104</f>
        <v>0</v>
      </c>
      <c r="L1081" s="116">
        <f>L823*'Annual_RPS Form'!$H$104</f>
        <v>0</v>
      </c>
      <c r="M1081" s="116">
        <f>M823*'Annual_RPS Form'!$H$104</f>
        <v>0</v>
      </c>
      <c r="N1081" s="116">
        <f>N823*'Annual_RPS Form'!$H$104</f>
        <v>0</v>
      </c>
      <c r="O1081" s="116">
        <f>O823*'Annual_RPS Form'!$H$104</f>
        <v>0</v>
      </c>
      <c r="P1081" s="116">
        <f>P823*'Annual_RPS Form'!$H$104</f>
        <v>0</v>
      </c>
      <c r="Q1081" s="116">
        <f>Q823*'Annual_RPS Form'!$H$104</f>
        <v>0</v>
      </c>
      <c r="R1081" s="116">
        <f>R823*'Annual_RPS Form'!$H$104</f>
        <v>0</v>
      </c>
      <c r="S1081" s="116">
        <f>S823*'Annual_RPS Form'!$H$104</f>
        <v>0</v>
      </c>
      <c r="T1081" s="119">
        <f>T823*'Annual_RPS Form'!$H$104</f>
        <v>0</v>
      </c>
      <c r="U1081" s="5"/>
      <c r="V1081" s="34"/>
    </row>
    <row r="1082" spans="2:22" ht="16.8" hidden="1" thickTop="1" thickBot="1" x14ac:dyDescent="0.35">
      <c r="B1082" s="5"/>
      <c r="C1082" s="445" t="s">
        <v>135</v>
      </c>
      <c r="D1082" s="446"/>
      <c r="E1082" s="446"/>
      <c r="F1082" s="447"/>
      <c r="G1082" s="168" t="s">
        <v>2</v>
      </c>
      <c r="H1082" s="141">
        <f>H1081+S813-H1056</f>
        <v>0</v>
      </c>
      <c r="I1082" s="142">
        <f>I1081+H1082-I1056</f>
        <v>0</v>
      </c>
      <c r="J1082" s="142">
        <f t="shared" ref="J1082:S1082" si="155">J1081+I1082-J1056</f>
        <v>0</v>
      </c>
      <c r="K1082" s="142">
        <f t="shared" si="155"/>
        <v>0</v>
      </c>
      <c r="L1082" s="142">
        <f t="shared" si="155"/>
        <v>0</v>
      </c>
      <c r="M1082" s="142">
        <f t="shared" si="155"/>
        <v>0</v>
      </c>
      <c r="N1082" s="142">
        <f t="shared" si="155"/>
        <v>0</v>
      </c>
      <c r="O1082" s="142">
        <f t="shared" si="155"/>
        <v>0</v>
      </c>
      <c r="P1082" s="142">
        <f t="shared" si="155"/>
        <v>0</v>
      </c>
      <c r="Q1082" s="142">
        <f t="shared" si="155"/>
        <v>0</v>
      </c>
      <c r="R1082" s="142">
        <f t="shared" si="155"/>
        <v>0</v>
      </c>
      <c r="S1082" s="142">
        <f t="shared" si="155"/>
        <v>0</v>
      </c>
      <c r="T1082" s="143">
        <f>T1081+T813-T1056</f>
        <v>0</v>
      </c>
      <c r="U1082" s="5"/>
      <c r="V1082" s="34"/>
    </row>
    <row r="1083" spans="2:22" ht="16.8" hidden="1" thickTop="1" thickBot="1" x14ac:dyDescent="0.35">
      <c r="B1083" s="5"/>
      <c r="C1083" s="448" t="s">
        <v>73</v>
      </c>
      <c r="D1083" s="449"/>
      <c r="E1083" s="449"/>
      <c r="F1083" s="450"/>
      <c r="G1083" s="168" t="s">
        <v>2</v>
      </c>
      <c r="H1083" s="133">
        <f>SUM(H1037,H1038,H1039,H1040,H1041,H1042,H1043,H1044,H1045,H1046,H1047,H1048,H1049,H1050,H1051,H1052,H1053,H1054,H1055)+(H823*'Annual_RPS Form'!$H$104)</f>
        <v>0</v>
      </c>
      <c r="I1083" s="116">
        <f>SUM(I1037,I1038,I1039,I1040,I1041,I1042,I1043,I1044,I1045,I1046,I1047,I1048,I1049,I1050,I1051,I1052,I1053,I1054,I1055)+(I823*'Annual_RPS Form'!$H$104)</f>
        <v>0</v>
      </c>
      <c r="J1083" s="116">
        <f>SUM(J1037,J1038,J1039,J1040,J1041,J1042,J1043,J1044,J1045,J1046,J1047,J1048,J1049,J1050,J1051,J1052,J1053,J1054,J1055)+(J823*'Annual_RPS Form'!$H$104)</f>
        <v>0</v>
      </c>
      <c r="K1083" s="116">
        <f>SUM(K1037,K1038,K1039,K1040,K1041,K1042,K1043,K1044,K1045,K1046,K1047,K1048,K1049,K1050,K1051,K1052,K1053,K1054,K1055)+(K823*'Annual_RPS Form'!$H$104)</f>
        <v>0</v>
      </c>
      <c r="L1083" s="116">
        <f>SUM(L1037,L1038,L1039,L1040,L1041,L1042,L1043,L1044,L1045,L1046,L1047,L1048,L1049,L1050,L1051,L1052,L1053,L1054,L1055)+(L823*'Annual_RPS Form'!$H$104)</f>
        <v>0</v>
      </c>
      <c r="M1083" s="116">
        <f>SUM(M1037,M1038,M1039,M1040,M1041,M1042,M1043,M1044,M1045,M1046,M1047,M1048,M1049,M1050,M1051,M1052,M1053,M1054,M1055)+(M823*'Annual_RPS Form'!$H$104)</f>
        <v>0</v>
      </c>
      <c r="N1083" s="116">
        <f>SUM(N1037,N1038,N1039,N1040,N1041,N1042,N1043,N1044,N1045,N1046,N1047,N1048,N1049,N1050,N1051,N1052,N1053,N1054,N1055)+(N823*'Annual_RPS Form'!$H$104)</f>
        <v>0</v>
      </c>
      <c r="O1083" s="116">
        <f>SUM(O1037,O1038,O1039,O1040,O1041,O1042,O1043,O1044,O1045,O1046,O1047,O1048,O1049,O1050,O1051,O1052,O1053,O1054,O1055)+(O823*'Annual_RPS Form'!$H$104)</f>
        <v>0</v>
      </c>
      <c r="P1083" s="116">
        <f>SUM(P1037,P1038,P1039,P1040,P1041,P1042,P1043,P1044,P1045,P1046,P1047,P1048,P1049,P1050,P1051,P1052,P1053,P1054,P1055)+(P823*'Annual_RPS Form'!$H$104)</f>
        <v>0</v>
      </c>
      <c r="Q1083" s="116">
        <f>SUM(Q1037,Q1038,Q1039,Q1040,Q1041,Q1042,Q1043,Q1044,Q1045,Q1046,Q1047,Q1048,Q1049,Q1050,Q1051,Q1052,Q1053,Q1054,Q1055)+(Q823*'Annual_RPS Form'!$H$104)</f>
        <v>0</v>
      </c>
      <c r="R1083" s="116">
        <f>SUM(R1037,R1038,R1039,R1040,R1041,R1042,R1043,R1044,R1045,R1046,R1047,R1048,R1049,R1050,R1051,R1052,R1053,R1054,R1055)+(R823*'Annual_RPS Form'!$H$104)</f>
        <v>0</v>
      </c>
      <c r="S1083" s="116">
        <f>SUM(S1037,S1038,S1039,S1040,S1041,S1042,S1043,S1044,S1045,S1046,S1047,S1048,S1049,S1050,S1051,S1052,S1053,S1054,S1055)+(S823*'Annual_RPS Form'!$H$104)</f>
        <v>0</v>
      </c>
      <c r="T1083" s="119">
        <f>SUM(T1037,T1038,T1039,T1040,T1041,T1042,T1043,T1044,T1045,T1046,T1047,T1048,T1049,T1050,T1051,T1052,T1053,T1054,T1055)+(T823*'Annual_RPS Form'!$H$104)</f>
        <v>0</v>
      </c>
      <c r="U1083" s="5"/>
      <c r="V1083" s="34"/>
    </row>
    <row r="1084" spans="2:22" ht="16.8" hidden="1" thickTop="1" thickBot="1" x14ac:dyDescent="0.35">
      <c r="B1084" s="5"/>
      <c r="C1084" s="451" t="s">
        <v>136</v>
      </c>
      <c r="D1084" s="452"/>
      <c r="E1084" s="452"/>
      <c r="F1084" s="453"/>
      <c r="G1084" s="168" t="s">
        <v>2</v>
      </c>
      <c r="H1084" s="144">
        <f>H1083+S815-H1057</f>
        <v>0</v>
      </c>
      <c r="I1084" s="145">
        <f>I1083+H1084-I1057</f>
        <v>0</v>
      </c>
      <c r="J1084" s="145">
        <f t="shared" ref="J1084:S1084" si="156">J1083+I1084-J1057</f>
        <v>0</v>
      </c>
      <c r="K1084" s="145">
        <f t="shared" si="156"/>
        <v>0</v>
      </c>
      <c r="L1084" s="145">
        <f t="shared" si="156"/>
        <v>0</v>
      </c>
      <c r="M1084" s="145">
        <f t="shared" si="156"/>
        <v>0</v>
      </c>
      <c r="N1084" s="145">
        <f t="shared" si="156"/>
        <v>0</v>
      </c>
      <c r="O1084" s="145">
        <f t="shared" si="156"/>
        <v>0</v>
      </c>
      <c r="P1084" s="145">
        <f t="shared" si="156"/>
        <v>0</v>
      </c>
      <c r="Q1084" s="145">
        <f t="shared" si="156"/>
        <v>0</v>
      </c>
      <c r="R1084" s="145">
        <f t="shared" si="156"/>
        <v>0</v>
      </c>
      <c r="S1084" s="145">
        <f t="shared" si="156"/>
        <v>0</v>
      </c>
      <c r="T1084" s="146">
        <f>T1083+T815-T1057</f>
        <v>0</v>
      </c>
      <c r="U1084" s="5"/>
      <c r="V1084" s="34"/>
    </row>
    <row r="1085" spans="2:22" ht="15" hidden="1" thickTop="1" x14ac:dyDescent="0.3">
      <c r="B1085" s="5"/>
      <c r="C1085" s="6"/>
      <c r="D1085" s="337"/>
      <c r="E1085" s="6"/>
      <c r="F1085" s="6"/>
      <c r="G1085" s="337"/>
      <c r="H1085" s="127"/>
      <c r="I1085" s="337"/>
      <c r="J1085" s="337"/>
      <c r="K1085" s="337"/>
      <c r="L1085" s="337"/>
      <c r="M1085" s="337"/>
      <c r="N1085" s="337"/>
      <c r="O1085" s="337"/>
      <c r="P1085" s="337"/>
      <c r="Q1085" s="337"/>
      <c r="R1085" s="337"/>
      <c r="S1085" s="337"/>
      <c r="T1085" s="337"/>
      <c r="U1085" s="5"/>
    </row>
    <row r="1086" spans="2:22" ht="16.2" thickBot="1" x14ac:dyDescent="0.35">
      <c r="B1086" s="5"/>
      <c r="C1086" s="243"/>
      <c r="D1086" s="244"/>
      <c r="E1086" s="244"/>
      <c r="F1086" s="244"/>
      <c r="G1086" s="241"/>
      <c r="H1086" s="245"/>
      <c r="I1086" s="242"/>
      <c r="J1086" s="242"/>
      <c r="K1086" s="242"/>
      <c r="L1086" s="242"/>
      <c r="M1086" s="242"/>
      <c r="N1086" s="242"/>
      <c r="O1086" s="242"/>
      <c r="P1086" s="242"/>
      <c r="Q1086" s="242"/>
      <c r="R1086" s="242"/>
      <c r="S1086" s="242"/>
      <c r="T1086" s="242"/>
      <c r="U1086" s="5"/>
    </row>
    <row r="1087" spans="2:22" ht="15" customHeight="1" thickTop="1" x14ac:dyDescent="0.3">
      <c r="B1087" s="5"/>
      <c r="C1087" s="478" t="s">
        <v>85</v>
      </c>
      <c r="D1087" s="479"/>
      <c r="E1087" s="479"/>
      <c r="F1087" s="479"/>
      <c r="G1087" s="480"/>
      <c r="H1087" s="338"/>
      <c r="I1087" s="337"/>
      <c r="J1087" s="337"/>
      <c r="K1087" s="337"/>
      <c r="L1087" s="337"/>
      <c r="M1087" s="337"/>
      <c r="N1087" s="337"/>
      <c r="O1087" s="337"/>
      <c r="P1087" s="337"/>
      <c r="Q1087" s="337"/>
      <c r="R1087" s="337"/>
      <c r="S1087" s="337"/>
      <c r="T1087" s="337"/>
      <c r="U1087" s="5"/>
    </row>
    <row r="1088" spans="2:22" ht="15" customHeight="1" x14ac:dyDescent="0.3">
      <c r="B1088" s="5"/>
      <c r="C1088" s="481"/>
      <c r="D1088" s="482"/>
      <c r="E1088" s="482"/>
      <c r="F1088" s="482"/>
      <c r="G1088" s="483"/>
      <c r="H1088" s="338"/>
      <c r="I1088" s="337"/>
      <c r="J1088" s="337"/>
      <c r="K1088" s="337"/>
      <c r="L1088" s="337"/>
      <c r="M1088" s="337"/>
      <c r="N1088" s="337"/>
      <c r="O1088" s="337"/>
      <c r="P1088" s="337"/>
      <c r="Q1088" s="337"/>
      <c r="R1088" s="337"/>
      <c r="S1088" s="337"/>
      <c r="T1088" s="337"/>
      <c r="U1088" s="5"/>
    </row>
    <row r="1089" spans="2:24" ht="9.9" customHeight="1" thickBot="1" x14ac:dyDescent="0.35">
      <c r="B1089" s="5"/>
      <c r="C1089" s="484"/>
      <c r="D1089" s="485"/>
      <c r="E1089" s="485"/>
      <c r="F1089" s="485"/>
      <c r="G1089" s="486"/>
      <c r="H1089" s="127"/>
      <c r="I1089" s="127"/>
      <c r="J1089" s="127"/>
      <c r="K1089" s="127"/>
      <c r="L1089" s="127"/>
      <c r="M1089" s="127"/>
      <c r="N1089" s="127"/>
      <c r="O1089" s="127"/>
      <c r="P1089" s="127"/>
      <c r="Q1089" s="127"/>
      <c r="R1089" s="127"/>
      <c r="S1089" s="127"/>
      <c r="T1089" s="57"/>
      <c r="U1089" s="5"/>
    </row>
    <row r="1090" spans="2:24" ht="15.6" thickTop="1" thickBot="1" x14ac:dyDescent="0.35">
      <c r="B1090" s="5"/>
      <c r="C1090" s="6"/>
      <c r="D1090" s="337"/>
      <c r="E1090" s="6"/>
      <c r="F1090" s="6"/>
      <c r="G1090" s="337"/>
      <c r="H1090" s="338"/>
      <c r="I1090" s="337"/>
      <c r="J1090" s="337"/>
      <c r="K1090" s="337"/>
      <c r="L1090" s="337"/>
      <c r="M1090" s="337"/>
      <c r="N1090" s="337"/>
      <c r="O1090" s="337"/>
      <c r="P1090" s="337"/>
      <c r="Q1090" s="337"/>
      <c r="R1090" s="337"/>
      <c r="S1090" s="337"/>
      <c r="T1090" s="337"/>
      <c r="U1090" s="5"/>
    </row>
    <row r="1091" spans="2:24" ht="32.4" thickTop="1" thickBot="1" x14ac:dyDescent="0.35">
      <c r="B1091" s="5"/>
      <c r="C1091" s="405" t="s">
        <v>94</v>
      </c>
      <c r="D1091" s="467"/>
      <c r="E1091" s="467"/>
      <c r="F1091" s="467"/>
      <c r="G1091" s="406"/>
      <c r="H1091" s="70" t="s">
        <v>58</v>
      </c>
      <c r="I1091" s="70" t="s">
        <v>59</v>
      </c>
      <c r="J1091" s="70" t="s">
        <v>60</v>
      </c>
      <c r="K1091" s="70" t="s">
        <v>61</v>
      </c>
      <c r="L1091" s="70" t="s">
        <v>62</v>
      </c>
      <c r="M1091" s="70" t="s">
        <v>63</v>
      </c>
      <c r="N1091" s="70" t="s">
        <v>64</v>
      </c>
      <c r="O1091" s="70" t="s">
        <v>65</v>
      </c>
      <c r="P1091" s="70" t="s">
        <v>66</v>
      </c>
      <c r="Q1091" s="70" t="s">
        <v>67</v>
      </c>
      <c r="R1091" s="70" t="s">
        <v>68</v>
      </c>
      <c r="S1091" s="70" t="s">
        <v>69</v>
      </c>
      <c r="T1091" s="71" t="s">
        <v>85</v>
      </c>
      <c r="U1091" s="5"/>
    </row>
    <row r="1092" spans="2:24" ht="16.8" thickTop="1" thickBot="1" x14ac:dyDescent="0.35">
      <c r="B1092" s="5"/>
      <c r="C1092" s="454" t="s">
        <v>199</v>
      </c>
      <c r="D1092" s="471"/>
      <c r="E1092" s="471"/>
      <c r="F1092" s="472"/>
      <c r="G1092" s="170" t="s">
        <v>1</v>
      </c>
      <c r="H1092" s="76">
        <f>H1093-H1294-H1295</f>
        <v>0</v>
      </c>
      <c r="I1092" s="76">
        <f t="shared" ref="I1092:T1092" si="157">I1093-I1294-I1295</f>
        <v>0</v>
      </c>
      <c r="J1092" s="76">
        <f t="shared" si="157"/>
        <v>0</v>
      </c>
      <c r="K1092" s="76">
        <f t="shared" si="157"/>
        <v>0</v>
      </c>
      <c r="L1092" s="76">
        <f t="shared" si="157"/>
        <v>0</v>
      </c>
      <c r="M1092" s="76">
        <f t="shared" si="157"/>
        <v>0</v>
      </c>
      <c r="N1092" s="76">
        <f t="shared" si="157"/>
        <v>0</v>
      </c>
      <c r="O1092" s="76">
        <f t="shared" si="157"/>
        <v>0</v>
      </c>
      <c r="P1092" s="76">
        <f t="shared" si="157"/>
        <v>0</v>
      </c>
      <c r="Q1092" s="76">
        <f t="shared" si="157"/>
        <v>0</v>
      </c>
      <c r="R1092" s="76">
        <f t="shared" si="157"/>
        <v>0</v>
      </c>
      <c r="S1092" s="76">
        <f t="shared" si="157"/>
        <v>0</v>
      </c>
      <c r="T1092" s="77">
        <f t="shared" si="157"/>
        <v>0</v>
      </c>
      <c r="U1092" s="53"/>
      <c r="V1092" s="314"/>
      <c r="W1092" s="355"/>
      <c r="X1092" s="34"/>
    </row>
    <row r="1093" spans="2:24" ht="16.8" thickTop="1" thickBot="1" x14ac:dyDescent="0.35">
      <c r="B1093" s="5"/>
      <c r="C1093" s="171" t="s">
        <v>166</v>
      </c>
      <c r="D1093" s="468" t="s">
        <v>210</v>
      </c>
      <c r="E1093" s="469"/>
      <c r="F1093" s="470"/>
      <c r="G1093" s="170" t="s">
        <v>1</v>
      </c>
      <c r="H1093" s="79">
        <f>SUM(H1094:H1293)</f>
        <v>0</v>
      </c>
      <c r="I1093" s="68">
        <f t="shared" ref="I1093:T1093" si="158">SUM(I1094:I1293)</f>
        <v>0</v>
      </c>
      <c r="J1093" s="68">
        <f t="shared" si="158"/>
        <v>0</v>
      </c>
      <c r="K1093" s="68">
        <f t="shared" si="158"/>
        <v>0</v>
      </c>
      <c r="L1093" s="68">
        <f t="shared" si="158"/>
        <v>0</v>
      </c>
      <c r="M1093" s="68">
        <f t="shared" si="158"/>
        <v>0</v>
      </c>
      <c r="N1093" s="68">
        <f t="shared" si="158"/>
        <v>0</v>
      </c>
      <c r="O1093" s="68">
        <f t="shared" si="158"/>
        <v>0</v>
      </c>
      <c r="P1093" s="68">
        <f t="shared" si="158"/>
        <v>0</v>
      </c>
      <c r="Q1093" s="68">
        <f t="shared" si="158"/>
        <v>0</v>
      </c>
      <c r="R1093" s="68">
        <f t="shared" si="158"/>
        <v>0</v>
      </c>
      <c r="S1093" s="68">
        <f t="shared" si="158"/>
        <v>0</v>
      </c>
      <c r="T1093" s="72">
        <f t="shared" si="158"/>
        <v>0</v>
      </c>
      <c r="U1093" s="53"/>
      <c r="W1093" s="34"/>
      <c r="X1093" s="34"/>
    </row>
    <row r="1094" spans="2:24" ht="16.8" thickTop="1" thickBot="1" x14ac:dyDescent="0.35">
      <c r="B1094" s="5"/>
      <c r="C1094" s="207"/>
      <c r="D1094" s="202" t="s">
        <v>172</v>
      </c>
      <c r="E1094" s="475"/>
      <c r="F1094" s="477"/>
      <c r="G1094" s="170" t="s">
        <v>1</v>
      </c>
      <c r="H1094" s="78"/>
      <c r="I1094" s="208"/>
      <c r="J1094" s="208"/>
      <c r="K1094" s="208"/>
      <c r="L1094" s="208"/>
      <c r="M1094" s="208"/>
      <c r="N1094" s="208"/>
      <c r="O1094" s="208"/>
      <c r="P1094" s="208"/>
      <c r="Q1094" s="208"/>
      <c r="R1094" s="208"/>
      <c r="S1094" s="208"/>
      <c r="T1094" s="72">
        <f>SUM(H1094:S1094)</f>
        <v>0</v>
      </c>
      <c r="U1094" s="53"/>
      <c r="V1094" s="123"/>
      <c r="W1094" s="34"/>
      <c r="X1094" s="34"/>
    </row>
    <row r="1095" spans="2:24" ht="16.8" thickTop="1" thickBot="1" x14ac:dyDescent="0.35">
      <c r="B1095" s="5"/>
      <c r="C1095" s="207"/>
      <c r="D1095" s="202" t="s">
        <v>221</v>
      </c>
      <c r="E1095" s="475"/>
      <c r="F1095" s="477"/>
      <c r="G1095" s="170" t="s">
        <v>1</v>
      </c>
      <c r="H1095" s="78"/>
      <c r="I1095" s="208"/>
      <c r="J1095" s="208"/>
      <c r="K1095" s="208"/>
      <c r="L1095" s="208"/>
      <c r="M1095" s="208"/>
      <c r="N1095" s="208"/>
      <c r="O1095" s="208"/>
      <c r="P1095" s="208"/>
      <c r="Q1095" s="208"/>
      <c r="R1095" s="208"/>
      <c r="S1095" s="208"/>
      <c r="T1095" s="72">
        <f t="shared" ref="T1095:T1118" si="159">SUM(H1095:S1095)</f>
        <v>0</v>
      </c>
      <c r="U1095" s="53"/>
      <c r="V1095" s="123"/>
      <c r="W1095" s="34"/>
      <c r="X1095" s="34"/>
    </row>
    <row r="1096" spans="2:24" ht="16.8" thickTop="1" thickBot="1" x14ac:dyDescent="0.35">
      <c r="B1096" s="5"/>
      <c r="C1096" s="207"/>
      <c r="D1096" s="202" t="s">
        <v>222</v>
      </c>
      <c r="E1096" s="475"/>
      <c r="F1096" s="477"/>
      <c r="G1096" s="170" t="s">
        <v>1</v>
      </c>
      <c r="H1096" s="78"/>
      <c r="I1096" s="208"/>
      <c r="J1096" s="208"/>
      <c r="K1096" s="208"/>
      <c r="L1096" s="208"/>
      <c r="M1096" s="208"/>
      <c r="N1096" s="208"/>
      <c r="O1096" s="208"/>
      <c r="P1096" s="208"/>
      <c r="Q1096" s="208"/>
      <c r="R1096" s="208"/>
      <c r="S1096" s="208"/>
      <c r="T1096" s="72">
        <f t="shared" si="159"/>
        <v>0</v>
      </c>
      <c r="U1096" s="53"/>
      <c r="V1096" s="123"/>
      <c r="W1096" s="34"/>
      <c r="X1096" s="34"/>
    </row>
    <row r="1097" spans="2:24" ht="16.8" thickTop="1" thickBot="1" x14ac:dyDescent="0.35">
      <c r="B1097" s="5"/>
      <c r="C1097" s="207"/>
      <c r="D1097" s="202" t="s">
        <v>223</v>
      </c>
      <c r="E1097" s="475"/>
      <c r="F1097" s="477"/>
      <c r="G1097" s="170" t="s">
        <v>1</v>
      </c>
      <c r="H1097" s="78"/>
      <c r="I1097" s="208"/>
      <c r="J1097" s="208"/>
      <c r="K1097" s="208"/>
      <c r="L1097" s="208"/>
      <c r="M1097" s="208"/>
      <c r="N1097" s="208"/>
      <c r="O1097" s="208"/>
      <c r="P1097" s="208"/>
      <c r="Q1097" s="208"/>
      <c r="R1097" s="208"/>
      <c r="S1097" s="208"/>
      <c r="T1097" s="72">
        <f t="shared" si="159"/>
        <v>0</v>
      </c>
      <c r="U1097" s="53"/>
      <c r="V1097" s="123"/>
      <c r="W1097" s="34"/>
      <c r="X1097" s="34"/>
    </row>
    <row r="1098" spans="2:24" ht="16.8" thickTop="1" thickBot="1" x14ac:dyDescent="0.35">
      <c r="B1098" s="5"/>
      <c r="C1098" s="207"/>
      <c r="D1098" s="202" t="s">
        <v>224</v>
      </c>
      <c r="E1098" s="475"/>
      <c r="F1098" s="477"/>
      <c r="G1098" s="170" t="s">
        <v>1</v>
      </c>
      <c r="H1098" s="78"/>
      <c r="I1098" s="208"/>
      <c r="J1098" s="208"/>
      <c r="K1098" s="208"/>
      <c r="L1098" s="208"/>
      <c r="M1098" s="208"/>
      <c r="N1098" s="208"/>
      <c r="O1098" s="208"/>
      <c r="P1098" s="208"/>
      <c r="Q1098" s="208"/>
      <c r="R1098" s="208"/>
      <c r="S1098" s="208"/>
      <c r="T1098" s="72">
        <f t="shared" si="159"/>
        <v>0</v>
      </c>
      <c r="U1098" s="53"/>
      <c r="V1098" s="123"/>
      <c r="W1098" s="34"/>
      <c r="X1098" s="34"/>
    </row>
    <row r="1099" spans="2:24" ht="16.8" hidden="1" thickTop="1" thickBot="1" x14ac:dyDescent="0.35">
      <c r="B1099" s="5"/>
      <c r="C1099" s="207"/>
      <c r="D1099" s="202" t="s">
        <v>225</v>
      </c>
      <c r="E1099" s="475"/>
      <c r="F1099" s="477"/>
      <c r="G1099" s="170" t="s">
        <v>1</v>
      </c>
      <c r="H1099" s="78"/>
      <c r="I1099" s="208"/>
      <c r="J1099" s="208"/>
      <c r="K1099" s="208"/>
      <c r="L1099" s="208"/>
      <c r="M1099" s="208"/>
      <c r="N1099" s="208"/>
      <c r="O1099" s="208"/>
      <c r="P1099" s="208"/>
      <c r="Q1099" s="208"/>
      <c r="R1099" s="208"/>
      <c r="S1099" s="208"/>
      <c r="T1099" s="72">
        <f t="shared" si="159"/>
        <v>0</v>
      </c>
      <c r="U1099" s="53"/>
      <c r="V1099" s="123"/>
      <c r="W1099" s="34"/>
      <c r="X1099" s="34"/>
    </row>
    <row r="1100" spans="2:24" ht="16.8" hidden="1" thickTop="1" thickBot="1" x14ac:dyDescent="0.35">
      <c r="B1100" s="5"/>
      <c r="C1100" s="207"/>
      <c r="D1100" s="202" t="s">
        <v>226</v>
      </c>
      <c r="E1100" s="475"/>
      <c r="F1100" s="477"/>
      <c r="G1100" s="170" t="s">
        <v>1</v>
      </c>
      <c r="H1100" s="78"/>
      <c r="I1100" s="208"/>
      <c r="J1100" s="208"/>
      <c r="K1100" s="208"/>
      <c r="L1100" s="208"/>
      <c r="M1100" s="208"/>
      <c r="N1100" s="208"/>
      <c r="O1100" s="208"/>
      <c r="P1100" s="208"/>
      <c r="Q1100" s="208"/>
      <c r="R1100" s="208"/>
      <c r="S1100" s="208"/>
      <c r="T1100" s="72">
        <f t="shared" si="159"/>
        <v>0</v>
      </c>
      <c r="U1100" s="53"/>
      <c r="V1100" s="123"/>
      <c r="W1100" s="34"/>
      <c r="X1100" s="34"/>
    </row>
    <row r="1101" spans="2:24" ht="16.8" hidden="1" thickTop="1" thickBot="1" x14ac:dyDescent="0.35">
      <c r="B1101" s="5"/>
      <c r="C1101" s="207"/>
      <c r="D1101" s="202" t="s">
        <v>227</v>
      </c>
      <c r="E1101" s="475"/>
      <c r="F1101" s="477"/>
      <c r="G1101" s="170" t="s">
        <v>1</v>
      </c>
      <c r="H1101" s="78"/>
      <c r="I1101" s="208"/>
      <c r="J1101" s="208"/>
      <c r="K1101" s="208"/>
      <c r="L1101" s="208"/>
      <c r="M1101" s="208"/>
      <c r="N1101" s="208"/>
      <c r="O1101" s="208"/>
      <c r="P1101" s="208"/>
      <c r="Q1101" s="208"/>
      <c r="R1101" s="208"/>
      <c r="S1101" s="208"/>
      <c r="T1101" s="72">
        <f t="shared" si="159"/>
        <v>0</v>
      </c>
      <c r="U1101" s="53"/>
      <c r="V1101" s="123"/>
      <c r="W1101" s="34"/>
      <c r="X1101" s="34"/>
    </row>
    <row r="1102" spans="2:24" ht="16.8" hidden="1" thickTop="1" thickBot="1" x14ac:dyDescent="0.35">
      <c r="B1102" s="5"/>
      <c r="C1102" s="207"/>
      <c r="D1102" s="202" t="s">
        <v>228</v>
      </c>
      <c r="E1102" s="475"/>
      <c r="F1102" s="477"/>
      <c r="G1102" s="170" t="s">
        <v>1</v>
      </c>
      <c r="H1102" s="78"/>
      <c r="I1102" s="208"/>
      <c r="J1102" s="208"/>
      <c r="K1102" s="208"/>
      <c r="L1102" s="208"/>
      <c r="M1102" s="208"/>
      <c r="N1102" s="208"/>
      <c r="O1102" s="208"/>
      <c r="P1102" s="208"/>
      <c r="Q1102" s="208"/>
      <c r="R1102" s="208"/>
      <c r="S1102" s="208"/>
      <c r="T1102" s="72">
        <f t="shared" si="159"/>
        <v>0</v>
      </c>
      <c r="U1102" s="53"/>
      <c r="V1102" s="123"/>
      <c r="W1102" s="34"/>
      <c r="X1102" s="34"/>
    </row>
    <row r="1103" spans="2:24" ht="16.8" hidden="1" thickTop="1" thickBot="1" x14ac:dyDescent="0.35">
      <c r="B1103" s="5"/>
      <c r="C1103" s="207"/>
      <c r="D1103" s="202" t="s">
        <v>229</v>
      </c>
      <c r="E1103" s="475"/>
      <c r="F1103" s="477"/>
      <c r="G1103" s="170" t="s">
        <v>1</v>
      </c>
      <c r="H1103" s="78"/>
      <c r="I1103" s="208"/>
      <c r="J1103" s="208"/>
      <c r="K1103" s="208"/>
      <c r="L1103" s="208"/>
      <c r="M1103" s="208"/>
      <c r="N1103" s="208"/>
      <c r="O1103" s="208"/>
      <c r="P1103" s="208"/>
      <c r="Q1103" s="208"/>
      <c r="R1103" s="208"/>
      <c r="S1103" s="208"/>
      <c r="T1103" s="72">
        <f t="shared" si="159"/>
        <v>0</v>
      </c>
      <c r="U1103" s="53"/>
      <c r="V1103" s="123"/>
      <c r="W1103" s="34"/>
      <c r="X1103" s="34"/>
    </row>
    <row r="1104" spans="2:24" ht="16.8" hidden="1" thickTop="1" thickBot="1" x14ac:dyDescent="0.35">
      <c r="B1104" s="5"/>
      <c r="C1104" s="207"/>
      <c r="D1104" s="202" t="s">
        <v>230</v>
      </c>
      <c r="E1104" s="475"/>
      <c r="F1104" s="477"/>
      <c r="G1104" s="170" t="s">
        <v>1</v>
      </c>
      <c r="H1104" s="78"/>
      <c r="I1104" s="208"/>
      <c r="J1104" s="208"/>
      <c r="K1104" s="208"/>
      <c r="L1104" s="208"/>
      <c r="M1104" s="208"/>
      <c r="N1104" s="208"/>
      <c r="O1104" s="208"/>
      <c r="P1104" s="208"/>
      <c r="Q1104" s="208"/>
      <c r="R1104" s="208"/>
      <c r="S1104" s="208"/>
      <c r="T1104" s="72">
        <f t="shared" si="159"/>
        <v>0</v>
      </c>
      <c r="U1104" s="53"/>
      <c r="V1104" s="123"/>
      <c r="W1104" s="34"/>
      <c r="X1104" s="34"/>
    </row>
    <row r="1105" spans="2:24" ht="16.8" hidden="1" thickTop="1" thickBot="1" x14ac:dyDescent="0.35">
      <c r="B1105" s="5"/>
      <c r="C1105" s="207"/>
      <c r="D1105" s="202" t="s">
        <v>231</v>
      </c>
      <c r="E1105" s="475"/>
      <c r="F1105" s="477"/>
      <c r="G1105" s="170" t="s">
        <v>1</v>
      </c>
      <c r="H1105" s="78"/>
      <c r="I1105" s="208"/>
      <c r="J1105" s="208"/>
      <c r="K1105" s="208"/>
      <c r="L1105" s="208"/>
      <c r="M1105" s="208"/>
      <c r="N1105" s="208"/>
      <c r="O1105" s="208"/>
      <c r="P1105" s="208"/>
      <c r="Q1105" s="208"/>
      <c r="R1105" s="208"/>
      <c r="S1105" s="208"/>
      <c r="T1105" s="72">
        <f t="shared" si="159"/>
        <v>0</v>
      </c>
      <c r="U1105" s="53"/>
      <c r="V1105" s="123"/>
      <c r="W1105" s="34"/>
      <c r="X1105" s="34"/>
    </row>
    <row r="1106" spans="2:24" ht="16.8" hidden="1" thickTop="1" thickBot="1" x14ac:dyDescent="0.35">
      <c r="B1106" s="5"/>
      <c r="C1106" s="207"/>
      <c r="D1106" s="202" t="s">
        <v>232</v>
      </c>
      <c r="E1106" s="475"/>
      <c r="F1106" s="477"/>
      <c r="G1106" s="170" t="s">
        <v>1</v>
      </c>
      <c r="H1106" s="78"/>
      <c r="I1106" s="208"/>
      <c r="J1106" s="208"/>
      <c r="K1106" s="208"/>
      <c r="L1106" s="208"/>
      <c r="M1106" s="208"/>
      <c r="N1106" s="208"/>
      <c r="O1106" s="208"/>
      <c r="P1106" s="208"/>
      <c r="Q1106" s="208"/>
      <c r="R1106" s="208"/>
      <c r="S1106" s="208"/>
      <c r="T1106" s="72">
        <f t="shared" si="159"/>
        <v>0</v>
      </c>
      <c r="U1106" s="53"/>
      <c r="V1106" s="123"/>
      <c r="W1106" s="34"/>
      <c r="X1106" s="34"/>
    </row>
    <row r="1107" spans="2:24" ht="16.8" hidden="1" thickTop="1" thickBot="1" x14ac:dyDescent="0.35">
      <c r="B1107" s="5"/>
      <c r="C1107" s="207"/>
      <c r="D1107" s="202" t="s">
        <v>233</v>
      </c>
      <c r="E1107" s="475"/>
      <c r="F1107" s="477"/>
      <c r="G1107" s="170" t="s">
        <v>1</v>
      </c>
      <c r="H1107" s="78"/>
      <c r="I1107" s="208"/>
      <c r="J1107" s="208"/>
      <c r="K1107" s="208"/>
      <c r="L1107" s="208"/>
      <c r="M1107" s="208"/>
      <c r="N1107" s="208"/>
      <c r="O1107" s="208"/>
      <c r="P1107" s="208"/>
      <c r="Q1107" s="208"/>
      <c r="R1107" s="208"/>
      <c r="S1107" s="208"/>
      <c r="T1107" s="72">
        <f t="shared" si="159"/>
        <v>0</v>
      </c>
      <c r="U1107" s="53"/>
      <c r="V1107" s="123"/>
      <c r="W1107" s="34"/>
      <c r="X1107" s="34"/>
    </row>
    <row r="1108" spans="2:24" ht="16.8" hidden="1" thickTop="1" thickBot="1" x14ac:dyDescent="0.35">
      <c r="B1108" s="5"/>
      <c r="C1108" s="207"/>
      <c r="D1108" s="202" t="s">
        <v>234</v>
      </c>
      <c r="E1108" s="475"/>
      <c r="F1108" s="477"/>
      <c r="G1108" s="170" t="s">
        <v>1</v>
      </c>
      <c r="H1108" s="78"/>
      <c r="I1108" s="208"/>
      <c r="J1108" s="208"/>
      <c r="K1108" s="208"/>
      <c r="L1108" s="208"/>
      <c r="M1108" s="208"/>
      <c r="N1108" s="208"/>
      <c r="O1108" s="208"/>
      <c r="P1108" s="208"/>
      <c r="Q1108" s="208"/>
      <c r="R1108" s="208"/>
      <c r="S1108" s="208"/>
      <c r="T1108" s="72">
        <f t="shared" si="159"/>
        <v>0</v>
      </c>
      <c r="U1108" s="53"/>
      <c r="V1108" s="123"/>
      <c r="W1108" s="34"/>
      <c r="X1108" s="34"/>
    </row>
    <row r="1109" spans="2:24" ht="16.8" hidden="1" thickTop="1" thickBot="1" x14ac:dyDescent="0.35">
      <c r="B1109" s="5"/>
      <c r="C1109" s="207"/>
      <c r="D1109" s="202" t="s">
        <v>235</v>
      </c>
      <c r="E1109" s="475"/>
      <c r="F1109" s="477"/>
      <c r="G1109" s="170" t="s">
        <v>1</v>
      </c>
      <c r="H1109" s="78"/>
      <c r="I1109" s="208"/>
      <c r="J1109" s="208"/>
      <c r="K1109" s="208"/>
      <c r="L1109" s="208"/>
      <c r="M1109" s="208"/>
      <c r="N1109" s="208"/>
      <c r="O1109" s="208"/>
      <c r="P1109" s="208"/>
      <c r="Q1109" s="208"/>
      <c r="R1109" s="208"/>
      <c r="S1109" s="208"/>
      <c r="T1109" s="72">
        <f t="shared" si="159"/>
        <v>0</v>
      </c>
      <c r="U1109" s="53"/>
      <c r="V1109" s="123"/>
      <c r="W1109" s="34"/>
      <c r="X1109" s="34"/>
    </row>
    <row r="1110" spans="2:24" ht="16.8" hidden="1" thickTop="1" thickBot="1" x14ac:dyDescent="0.35">
      <c r="B1110" s="5"/>
      <c r="C1110" s="207"/>
      <c r="D1110" s="202" t="s">
        <v>236</v>
      </c>
      <c r="E1110" s="475"/>
      <c r="F1110" s="477"/>
      <c r="G1110" s="170" t="s">
        <v>1</v>
      </c>
      <c r="H1110" s="78"/>
      <c r="I1110" s="208"/>
      <c r="J1110" s="208"/>
      <c r="K1110" s="208"/>
      <c r="L1110" s="208"/>
      <c r="M1110" s="208"/>
      <c r="N1110" s="208"/>
      <c r="O1110" s="208"/>
      <c r="P1110" s="208"/>
      <c r="Q1110" s="208"/>
      <c r="R1110" s="208"/>
      <c r="S1110" s="208"/>
      <c r="T1110" s="72">
        <f t="shared" si="159"/>
        <v>0</v>
      </c>
      <c r="U1110" s="53"/>
      <c r="V1110" s="123"/>
      <c r="W1110" s="34"/>
      <c r="X1110" s="34"/>
    </row>
    <row r="1111" spans="2:24" ht="16.8" hidden="1" thickTop="1" thickBot="1" x14ac:dyDescent="0.35">
      <c r="B1111" s="5"/>
      <c r="C1111" s="207"/>
      <c r="D1111" s="202" t="s">
        <v>237</v>
      </c>
      <c r="E1111" s="475"/>
      <c r="F1111" s="477"/>
      <c r="G1111" s="170" t="s">
        <v>1</v>
      </c>
      <c r="H1111" s="78"/>
      <c r="I1111" s="208"/>
      <c r="J1111" s="208"/>
      <c r="K1111" s="208"/>
      <c r="L1111" s="208"/>
      <c r="M1111" s="208"/>
      <c r="N1111" s="208"/>
      <c r="O1111" s="208"/>
      <c r="P1111" s="208"/>
      <c r="Q1111" s="208"/>
      <c r="R1111" s="208"/>
      <c r="S1111" s="208"/>
      <c r="T1111" s="72">
        <f t="shared" si="159"/>
        <v>0</v>
      </c>
      <c r="U1111" s="53"/>
      <c r="V1111" s="123"/>
      <c r="W1111" s="34"/>
      <c r="X1111" s="34"/>
    </row>
    <row r="1112" spans="2:24" ht="16.8" hidden="1" thickTop="1" thickBot="1" x14ac:dyDescent="0.35">
      <c r="B1112" s="5"/>
      <c r="C1112" s="207"/>
      <c r="D1112" s="202" t="s">
        <v>238</v>
      </c>
      <c r="E1112" s="475"/>
      <c r="F1112" s="477"/>
      <c r="G1112" s="170" t="s">
        <v>1</v>
      </c>
      <c r="H1112" s="78"/>
      <c r="I1112" s="208"/>
      <c r="J1112" s="208"/>
      <c r="K1112" s="208"/>
      <c r="L1112" s="208"/>
      <c r="M1112" s="208"/>
      <c r="N1112" s="208"/>
      <c r="O1112" s="208"/>
      <c r="P1112" s="208"/>
      <c r="Q1112" s="208"/>
      <c r="R1112" s="208"/>
      <c r="S1112" s="208"/>
      <c r="T1112" s="72">
        <f t="shared" si="159"/>
        <v>0</v>
      </c>
      <c r="U1112" s="53"/>
      <c r="V1112" s="123"/>
      <c r="W1112" s="34"/>
      <c r="X1112" s="34"/>
    </row>
    <row r="1113" spans="2:24" ht="16.8" hidden="1" thickTop="1" thickBot="1" x14ac:dyDescent="0.35">
      <c r="B1113" s="5"/>
      <c r="C1113" s="207"/>
      <c r="D1113" s="202" t="s">
        <v>239</v>
      </c>
      <c r="E1113" s="475"/>
      <c r="F1113" s="477"/>
      <c r="G1113" s="170" t="s">
        <v>1</v>
      </c>
      <c r="H1113" s="78"/>
      <c r="I1113" s="208"/>
      <c r="J1113" s="208"/>
      <c r="K1113" s="208"/>
      <c r="L1113" s="208"/>
      <c r="M1113" s="208"/>
      <c r="N1113" s="208"/>
      <c r="O1113" s="208"/>
      <c r="P1113" s="208"/>
      <c r="Q1113" s="208"/>
      <c r="R1113" s="208"/>
      <c r="S1113" s="208"/>
      <c r="T1113" s="72">
        <f t="shared" si="159"/>
        <v>0</v>
      </c>
      <c r="U1113" s="53"/>
      <c r="V1113" s="123"/>
      <c r="W1113" s="34"/>
      <c r="X1113" s="34"/>
    </row>
    <row r="1114" spans="2:24" ht="16.8" hidden="1" thickTop="1" thickBot="1" x14ac:dyDescent="0.35">
      <c r="B1114" s="5"/>
      <c r="C1114" s="207"/>
      <c r="D1114" s="202" t="s">
        <v>240</v>
      </c>
      <c r="E1114" s="475"/>
      <c r="F1114" s="477"/>
      <c r="G1114" s="170" t="s">
        <v>1</v>
      </c>
      <c r="H1114" s="78"/>
      <c r="I1114" s="208"/>
      <c r="J1114" s="208"/>
      <c r="K1114" s="208"/>
      <c r="L1114" s="208"/>
      <c r="M1114" s="208"/>
      <c r="N1114" s="208"/>
      <c r="O1114" s="208"/>
      <c r="P1114" s="208"/>
      <c r="Q1114" s="208"/>
      <c r="R1114" s="208"/>
      <c r="S1114" s="208"/>
      <c r="T1114" s="72">
        <f t="shared" si="159"/>
        <v>0</v>
      </c>
      <c r="U1114" s="53"/>
      <c r="V1114" s="123"/>
      <c r="W1114" s="34"/>
      <c r="X1114" s="34"/>
    </row>
    <row r="1115" spans="2:24" ht="16.8" hidden="1" thickTop="1" thickBot="1" x14ac:dyDescent="0.35">
      <c r="B1115" s="5"/>
      <c r="C1115" s="207"/>
      <c r="D1115" s="202" t="s">
        <v>241</v>
      </c>
      <c r="E1115" s="475"/>
      <c r="F1115" s="477"/>
      <c r="G1115" s="170" t="s">
        <v>1</v>
      </c>
      <c r="H1115" s="78"/>
      <c r="I1115" s="208"/>
      <c r="J1115" s="208"/>
      <c r="K1115" s="208"/>
      <c r="L1115" s="208"/>
      <c r="M1115" s="208"/>
      <c r="N1115" s="208"/>
      <c r="O1115" s="208"/>
      <c r="P1115" s="208"/>
      <c r="Q1115" s="208"/>
      <c r="R1115" s="208"/>
      <c r="S1115" s="208"/>
      <c r="T1115" s="72">
        <f t="shared" si="159"/>
        <v>0</v>
      </c>
      <c r="U1115" s="53"/>
      <c r="V1115" s="123"/>
      <c r="W1115" s="34"/>
      <c r="X1115" s="34"/>
    </row>
    <row r="1116" spans="2:24" ht="16.8" hidden="1" thickTop="1" thickBot="1" x14ac:dyDescent="0.35">
      <c r="B1116" s="5"/>
      <c r="C1116" s="207"/>
      <c r="D1116" s="202" t="s">
        <v>242</v>
      </c>
      <c r="E1116" s="475"/>
      <c r="F1116" s="477"/>
      <c r="G1116" s="170" t="s">
        <v>1</v>
      </c>
      <c r="H1116" s="78"/>
      <c r="I1116" s="208"/>
      <c r="J1116" s="208"/>
      <c r="K1116" s="208"/>
      <c r="L1116" s="208"/>
      <c r="M1116" s="208"/>
      <c r="N1116" s="208"/>
      <c r="O1116" s="208"/>
      <c r="P1116" s="208"/>
      <c r="Q1116" s="208"/>
      <c r="R1116" s="208"/>
      <c r="S1116" s="208"/>
      <c r="T1116" s="72">
        <f t="shared" si="159"/>
        <v>0</v>
      </c>
      <c r="U1116" s="53"/>
      <c r="V1116" s="123"/>
      <c r="W1116" s="34"/>
      <c r="X1116" s="34"/>
    </row>
    <row r="1117" spans="2:24" ht="16.8" hidden="1" thickTop="1" thickBot="1" x14ac:dyDescent="0.35">
      <c r="B1117" s="5"/>
      <c r="C1117" s="207"/>
      <c r="D1117" s="202" t="s">
        <v>243</v>
      </c>
      <c r="E1117" s="475"/>
      <c r="F1117" s="477"/>
      <c r="G1117" s="170" t="s">
        <v>1</v>
      </c>
      <c r="H1117" s="78"/>
      <c r="I1117" s="208"/>
      <c r="J1117" s="208"/>
      <c r="K1117" s="208"/>
      <c r="L1117" s="208"/>
      <c r="M1117" s="208"/>
      <c r="N1117" s="208"/>
      <c r="O1117" s="208"/>
      <c r="P1117" s="208"/>
      <c r="Q1117" s="208"/>
      <c r="R1117" s="208"/>
      <c r="S1117" s="208"/>
      <c r="T1117" s="72">
        <f t="shared" si="159"/>
        <v>0</v>
      </c>
      <c r="U1117" s="53"/>
      <c r="V1117" s="123"/>
      <c r="W1117" s="34"/>
      <c r="X1117" s="34"/>
    </row>
    <row r="1118" spans="2:24" ht="16.8" hidden="1" thickTop="1" thickBot="1" x14ac:dyDescent="0.35">
      <c r="B1118" s="5"/>
      <c r="C1118" s="207"/>
      <c r="D1118" s="202" t="s">
        <v>244</v>
      </c>
      <c r="E1118" s="475"/>
      <c r="F1118" s="477"/>
      <c r="G1118" s="170" t="s">
        <v>1</v>
      </c>
      <c r="H1118" s="78"/>
      <c r="I1118" s="208"/>
      <c r="J1118" s="208"/>
      <c r="K1118" s="208"/>
      <c r="L1118" s="208"/>
      <c r="M1118" s="208"/>
      <c r="N1118" s="208"/>
      <c r="O1118" s="208"/>
      <c r="P1118" s="208"/>
      <c r="Q1118" s="208"/>
      <c r="R1118" s="208"/>
      <c r="S1118" s="208"/>
      <c r="T1118" s="72">
        <f t="shared" si="159"/>
        <v>0</v>
      </c>
      <c r="U1118" s="53"/>
      <c r="V1118" s="123"/>
      <c r="W1118" s="34"/>
      <c r="X1118" s="34"/>
    </row>
    <row r="1119" spans="2:24" ht="16.8" hidden="1" thickTop="1" thickBot="1" x14ac:dyDescent="0.35">
      <c r="B1119" s="5"/>
      <c r="C1119" s="207"/>
      <c r="D1119" s="202" t="s">
        <v>203</v>
      </c>
      <c r="E1119" s="475"/>
      <c r="F1119" s="477"/>
      <c r="G1119" s="170" t="s">
        <v>1</v>
      </c>
      <c r="H1119" s="78"/>
      <c r="I1119" s="208"/>
      <c r="J1119" s="208"/>
      <c r="K1119" s="208"/>
      <c r="L1119" s="208"/>
      <c r="M1119" s="208"/>
      <c r="N1119" s="208"/>
      <c r="O1119" s="208"/>
      <c r="P1119" s="208"/>
      <c r="Q1119" s="208"/>
      <c r="R1119" s="208"/>
      <c r="S1119" s="208"/>
      <c r="T1119" s="72">
        <f>SUM(H1119:S1119)</f>
        <v>0</v>
      </c>
      <c r="U1119" s="53"/>
      <c r="V1119" s="123"/>
      <c r="W1119" s="34"/>
      <c r="X1119" s="34"/>
    </row>
    <row r="1120" spans="2:24" ht="16.8" hidden="1" thickTop="1" thickBot="1" x14ac:dyDescent="0.35">
      <c r="B1120" s="5"/>
      <c r="C1120" s="207"/>
      <c r="D1120" s="202" t="s">
        <v>245</v>
      </c>
      <c r="E1120" s="475"/>
      <c r="F1120" s="477"/>
      <c r="G1120" s="170" t="s">
        <v>1</v>
      </c>
      <c r="H1120" s="78"/>
      <c r="I1120" s="208"/>
      <c r="J1120" s="208"/>
      <c r="K1120" s="208"/>
      <c r="L1120" s="208"/>
      <c r="M1120" s="208"/>
      <c r="N1120" s="208"/>
      <c r="O1120" s="208"/>
      <c r="P1120" s="208"/>
      <c r="Q1120" s="208"/>
      <c r="R1120" s="208"/>
      <c r="S1120" s="208"/>
      <c r="T1120" s="72">
        <f t="shared" ref="T1120:T1143" si="160">SUM(H1120:S1120)</f>
        <v>0</v>
      </c>
      <c r="U1120" s="53"/>
      <c r="V1120" s="123"/>
      <c r="W1120" s="34"/>
      <c r="X1120" s="34"/>
    </row>
    <row r="1121" spans="2:24" ht="16.8" hidden="1" thickTop="1" thickBot="1" x14ac:dyDescent="0.35">
      <c r="B1121" s="5"/>
      <c r="C1121" s="207"/>
      <c r="D1121" s="202" t="s">
        <v>246</v>
      </c>
      <c r="E1121" s="475"/>
      <c r="F1121" s="477"/>
      <c r="G1121" s="170" t="s">
        <v>1</v>
      </c>
      <c r="H1121" s="78"/>
      <c r="I1121" s="208"/>
      <c r="J1121" s="208"/>
      <c r="K1121" s="208"/>
      <c r="L1121" s="208"/>
      <c r="M1121" s="208"/>
      <c r="N1121" s="208"/>
      <c r="O1121" s="208"/>
      <c r="P1121" s="208"/>
      <c r="Q1121" s="208"/>
      <c r="R1121" s="208"/>
      <c r="S1121" s="208"/>
      <c r="T1121" s="72">
        <f t="shared" si="160"/>
        <v>0</v>
      </c>
      <c r="U1121" s="53"/>
      <c r="V1121" s="123"/>
      <c r="W1121" s="34"/>
      <c r="X1121" s="34"/>
    </row>
    <row r="1122" spans="2:24" ht="16.8" hidden="1" thickTop="1" thickBot="1" x14ac:dyDescent="0.35">
      <c r="B1122" s="5"/>
      <c r="C1122" s="207"/>
      <c r="D1122" s="202" t="s">
        <v>247</v>
      </c>
      <c r="E1122" s="475"/>
      <c r="F1122" s="477"/>
      <c r="G1122" s="170" t="s">
        <v>1</v>
      </c>
      <c r="H1122" s="78"/>
      <c r="I1122" s="208"/>
      <c r="J1122" s="208"/>
      <c r="K1122" s="208"/>
      <c r="L1122" s="208"/>
      <c r="M1122" s="208"/>
      <c r="N1122" s="208"/>
      <c r="O1122" s="208"/>
      <c r="P1122" s="208"/>
      <c r="Q1122" s="208"/>
      <c r="R1122" s="208"/>
      <c r="S1122" s="208"/>
      <c r="T1122" s="72">
        <f t="shared" si="160"/>
        <v>0</v>
      </c>
      <c r="U1122" s="53"/>
      <c r="V1122" s="123"/>
      <c r="W1122" s="34"/>
      <c r="X1122" s="34"/>
    </row>
    <row r="1123" spans="2:24" ht="16.8" hidden="1" thickTop="1" thickBot="1" x14ac:dyDescent="0.35">
      <c r="B1123" s="5"/>
      <c r="C1123" s="207"/>
      <c r="D1123" s="202" t="s">
        <v>248</v>
      </c>
      <c r="E1123" s="475"/>
      <c r="F1123" s="477"/>
      <c r="G1123" s="170" t="s">
        <v>1</v>
      </c>
      <c r="H1123" s="78"/>
      <c r="I1123" s="208"/>
      <c r="J1123" s="208"/>
      <c r="K1123" s="208"/>
      <c r="L1123" s="208"/>
      <c r="M1123" s="208"/>
      <c r="N1123" s="208"/>
      <c r="O1123" s="208"/>
      <c r="P1123" s="208"/>
      <c r="Q1123" s="208"/>
      <c r="R1123" s="208"/>
      <c r="S1123" s="208"/>
      <c r="T1123" s="72">
        <f t="shared" si="160"/>
        <v>0</v>
      </c>
      <c r="U1123" s="53"/>
      <c r="V1123" s="123"/>
      <c r="W1123" s="34"/>
      <c r="X1123" s="34"/>
    </row>
    <row r="1124" spans="2:24" ht="16.8" hidden="1" thickTop="1" thickBot="1" x14ac:dyDescent="0.35">
      <c r="B1124" s="5"/>
      <c r="C1124" s="207"/>
      <c r="D1124" s="202" t="s">
        <v>249</v>
      </c>
      <c r="E1124" s="475"/>
      <c r="F1124" s="477"/>
      <c r="G1124" s="170" t="s">
        <v>1</v>
      </c>
      <c r="H1124" s="78"/>
      <c r="I1124" s="208"/>
      <c r="J1124" s="208"/>
      <c r="K1124" s="208"/>
      <c r="L1124" s="208"/>
      <c r="M1124" s="208"/>
      <c r="N1124" s="208"/>
      <c r="O1124" s="208"/>
      <c r="P1124" s="208"/>
      <c r="Q1124" s="208"/>
      <c r="R1124" s="208"/>
      <c r="S1124" s="208"/>
      <c r="T1124" s="72">
        <f t="shared" si="160"/>
        <v>0</v>
      </c>
      <c r="U1124" s="53"/>
      <c r="V1124" s="123"/>
      <c r="W1124" s="34"/>
      <c r="X1124" s="34"/>
    </row>
    <row r="1125" spans="2:24" ht="16.8" hidden="1" thickTop="1" thickBot="1" x14ac:dyDescent="0.35">
      <c r="B1125" s="5"/>
      <c r="C1125" s="207"/>
      <c r="D1125" s="202" t="s">
        <v>250</v>
      </c>
      <c r="E1125" s="475"/>
      <c r="F1125" s="477"/>
      <c r="G1125" s="170" t="s">
        <v>1</v>
      </c>
      <c r="H1125" s="78"/>
      <c r="I1125" s="208"/>
      <c r="J1125" s="208"/>
      <c r="K1125" s="208"/>
      <c r="L1125" s="208"/>
      <c r="M1125" s="208"/>
      <c r="N1125" s="208"/>
      <c r="O1125" s="208"/>
      <c r="P1125" s="208"/>
      <c r="Q1125" s="208"/>
      <c r="R1125" s="208"/>
      <c r="S1125" s="208"/>
      <c r="T1125" s="72">
        <f t="shared" si="160"/>
        <v>0</v>
      </c>
      <c r="U1125" s="53"/>
      <c r="V1125" s="123"/>
      <c r="W1125" s="34"/>
      <c r="X1125" s="34"/>
    </row>
    <row r="1126" spans="2:24" ht="16.8" hidden="1" thickTop="1" thickBot="1" x14ac:dyDescent="0.35">
      <c r="B1126" s="5"/>
      <c r="C1126" s="207"/>
      <c r="D1126" s="202" t="s">
        <v>251</v>
      </c>
      <c r="E1126" s="475"/>
      <c r="F1126" s="477"/>
      <c r="G1126" s="170" t="s">
        <v>1</v>
      </c>
      <c r="H1126" s="78"/>
      <c r="I1126" s="208"/>
      <c r="J1126" s="208"/>
      <c r="K1126" s="208"/>
      <c r="L1126" s="208"/>
      <c r="M1126" s="208"/>
      <c r="N1126" s="208"/>
      <c r="O1126" s="208"/>
      <c r="P1126" s="208"/>
      <c r="Q1126" s="208"/>
      <c r="R1126" s="208"/>
      <c r="S1126" s="208"/>
      <c r="T1126" s="72">
        <f t="shared" si="160"/>
        <v>0</v>
      </c>
      <c r="U1126" s="53"/>
      <c r="V1126" s="123"/>
      <c r="W1126" s="34"/>
      <c r="X1126" s="34"/>
    </row>
    <row r="1127" spans="2:24" ht="16.8" hidden="1" thickTop="1" thickBot="1" x14ac:dyDescent="0.35">
      <c r="B1127" s="5"/>
      <c r="C1127" s="207"/>
      <c r="D1127" s="202" t="s">
        <v>252</v>
      </c>
      <c r="E1127" s="475"/>
      <c r="F1127" s="477"/>
      <c r="G1127" s="170" t="s">
        <v>1</v>
      </c>
      <c r="H1127" s="78"/>
      <c r="I1127" s="208"/>
      <c r="J1127" s="208"/>
      <c r="K1127" s="208"/>
      <c r="L1127" s="208"/>
      <c r="M1127" s="208"/>
      <c r="N1127" s="208"/>
      <c r="O1127" s="208"/>
      <c r="P1127" s="208"/>
      <c r="Q1127" s="208"/>
      <c r="R1127" s="208"/>
      <c r="S1127" s="208"/>
      <c r="T1127" s="72">
        <f t="shared" si="160"/>
        <v>0</v>
      </c>
      <c r="U1127" s="53"/>
      <c r="V1127" s="123"/>
      <c r="W1127" s="34"/>
      <c r="X1127" s="34"/>
    </row>
    <row r="1128" spans="2:24" ht="16.8" hidden="1" thickTop="1" thickBot="1" x14ac:dyDescent="0.35">
      <c r="B1128" s="5"/>
      <c r="C1128" s="207"/>
      <c r="D1128" s="202" t="s">
        <v>253</v>
      </c>
      <c r="E1128" s="475"/>
      <c r="F1128" s="477"/>
      <c r="G1128" s="170" t="s">
        <v>1</v>
      </c>
      <c r="H1128" s="78"/>
      <c r="I1128" s="208"/>
      <c r="J1128" s="208"/>
      <c r="K1128" s="208"/>
      <c r="L1128" s="208"/>
      <c r="M1128" s="208"/>
      <c r="N1128" s="208"/>
      <c r="O1128" s="208"/>
      <c r="P1128" s="208"/>
      <c r="Q1128" s="208"/>
      <c r="R1128" s="208"/>
      <c r="S1128" s="208"/>
      <c r="T1128" s="72">
        <f t="shared" si="160"/>
        <v>0</v>
      </c>
      <c r="U1128" s="53"/>
      <c r="V1128" s="123"/>
      <c r="W1128" s="34"/>
      <c r="X1128" s="34"/>
    </row>
    <row r="1129" spans="2:24" ht="16.8" hidden="1" thickTop="1" thickBot="1" x14ac:dyDescent="0.35">
      <c r="B1129" s="5"/>
      <c r="C1129" s="207"/>
      <c r="D1129" s="202" t="s">
        <v>254</v>
      </c>
      <c r="E1129" s="475"/>
      <c r="F1129" s="477"/>
      <c r="G1129" s="170" t="s">
        <v>1</v>
      </c>
      <c r="H1129" s="78"/>
      <c r="I1129" s="208"/>
      <c r="J1129" s="208"/>
      <c r="K1129" s="208"/>
      <c r="L1129" s="208"/>
      <c r="M1129" s="208"/>
      <c r="N1129" s="208"/>
      <c r="O1129" s="208"/>
      <c r="P1129" s="208"/>
      <c r="Q1129" s="208"/>
      <c r="R1129" s="208"/>
      <c r="S1129" s="208"/>
      <c r="T1129" s="72">
        <f t="shared" si="160"/>
        <v>0</v>
      </c>
      <c r="U1129" s="53"/>
      <c r="V1129" s="123"/>
      <c r="W1129" s="34"/>
      <c r="X1129" s="34"/>
    </row>
    <row r="1130" spans="2:24" ht="16.8" hidden="1" thickTop="1" thickBot="1" x14ac:dyDescent="0.35">
      <c r="B1130" s="5"/>
      <c r="C1130" s="207"/>
      <c r="D1130" s="202" t="s">
        <v>255</v>
      </c>
      <c r="E1130" s="475"/>
      <c r="F1130" s="477"/>
      <c r="G1130" s="170" t="s">
        <v>1</v>
      </c>
      <c r="H1130" s="78"/>
      <c r="I1130" s="208"/>
      <c r="J1130" s="208"/>
      <c r="K1130" s="208"/>
      <c r="L1130" s="208"/>
      <c r="M1130" s="208"/>
      <c r="N1130" s="208"/>
      <c r="O1130" s="208"/>
      <c r="P1130" s="208"/>
      <c r="Q1130" s="208"/>
      <c r="R1130" s="208"/>
      <c r="S1130" s="208"/>
      <c r="T1130" s="72">
        <f t="shared" si="160"/>
        <v>0</v>
      </c>
      <c r="U1130" s="53"/>
      <c r="V1130" s="123"/>
      <c r="W1130" s="34"/>
      <c r="X1130" s="34"/>
    </row>
    <row r="1131" spans="2:24" ht="16.8" hidden="1" thickTop="1" thickBot="1" x14ac:dyDescent="0.35">
      <c r="B1131" s="5"/>
      <c r="C1131" s="207"/>
      <c r="D1131" s="202" t="s">
        <v>256</v>
      </c>
      <c r="E1131" s="475"/>
      <c r="F1131" s="477"/>
      <c r="G1131" s="170" t="s">
        <v>1</v>
      </c>
      <c r="H1131" s="78"/>
      <c r="I1131" s="208"/>
      <c r="J1131" s="208"/>
      <c r="K1131" s="208"/>
      <c r="L1131" s="208"/>
      <c r="M1131" s="208"/>
      <c r="N1131" s="208"/>
      <c r="O1131" s="208"/>
      <c r="P1131" s="208"/>
      <c r="Q1131" s="208"/>
      <c r="R1131" s="208"/>
      <c r="S1131" s="208"/>
      <c r="T1131" s="72">
        <f t="shared" si="160"/>
        <v>0</v>
      </c>
      <c r="U1131" s="53"/>
      <c r="V1131" s="123"/>
      <c r="W1131" s="34"/>
      <c r="X1131" s="34"/>
    </row>
    <row r="1132" spans="2:24" ht="16.8" hidden="1" thickTop="1" thickBot="1" x14ac:dyDescent="0.35">
      <c r="B1132" s="5"/>
      <c r="C1132" s="207"/>
      <c r="D1132" s="202" t="s">
        <v>257</v>
      </c>
      <c r="E1132" s="475"/>
      <c r="F1132" s="477"/>
      <c r="G1132" s="170" t="s">
        <v>1</v>
      </c>
      <c r="H1132" s="78"/>
      <c r="I1132" s="208"/>
      <c r="J1132" s="208"/>
      <c r="K1132" s="208"/>
      <c r="L1132" s="208"/>
      <c r="M1132" s="208"/>
      <c r="N1132" s="208"/>
      <c r="O1132" s="208"/>
      <c r="P1132" s="208"/>
      <c r="Q1132" s="208"/>
      <c r="R1132" s="208"/>
      <c r="S1132" s="208"/>
      <c r="T1132" s="72">
        <f t="shared" si="160"/>
        <v>0</v>
      </c>
      <c r="U1132" s="53"/>
      <c r="V1132" s="123"/>
      <c r="W1132" s="34"/>
      <c r="X1132" s="34"/>
    </row>
    <row r="1133" spans="2:24" ht="16.8" hidden="1" thickTop="1" thickBot="1" x14ac:dyDescent="0.35">
      <c r="B1133" s="5"/>
      <c r="C1133" s="207"/>
      <c r="D1133" s="202" t="s">
        <v>258</v>
      </c>
      <c r="E1133" s="475"/>
      <c r="F1133" s="477"/>
      <c r="G1133" s="170" t="s">
        <v>1</v>
      </c>
      <c r="H1133" s="78"/>
      <c r="I1133" s="208"/>
      <c r="J1133" s="208"/>
      <c r="K1133" s="208"/>
      <c r="L1133" s="208"/>
      <c r="M1133" s="208"/>
      <c r="N1133" s="208"/>
      <c r="O1133" s="208"/>
      <c r="P1133" s="208"/>
      <c r="Q1133" s="208"/>
      <c r="R1133" s="208"/>
      <c r="S1133" s="208"/>
      <c r="T1133" s="72">
        <f t="shared" si="160"/>
        <v>0</v>
      </c>
      <c r="U1133" s="53"/>
      <c r="V1133" s="123"/>
      <c r="W1133" s="34"/>
      <c r="X1133" s="34"/>
    </row>
    <row r="1134" spans="2:24" ht="16.8" hidden="1" thickTop="1" thickBot="1" x14ac:dyDescent="0.35">
      <c r="B1134" s="5"/>
      <c r="C1134" s="207"/>
      <c r="D1134" s="202" t="s">
        <v>259</v>
      </c>
      <c r="E1134" s="475"/>
      <c r="F1134" s="477"/>
      <c r="G1134" s="170" t="s">
        <v>1</v>
      </c>
      <c r="H1134" s="78"/>
      <c r="I1134" s="208"/>
      <c r="J1134" s="208"/>
      <c r="K1134" s="208"/>
      <c r="L1134" s="208"/>
      <c r="M1134" s="208"/>
      <c r="N1134" s="208"/>
      <c r="O1134" s="208"/>
      <c r="P1134" s="208"/>
      <c r="Q1134" s="208"/>
      <c r="R1134" s="208"/>
      <c r="S1134" s="208"/>
      <c r="T1134" s="72">
        <f t="shared" si="160"/>
        <v>0</v>
      </c>
      <c r="U1134" s="53"/>
      <c r="V1134" s="123"/>
      <c r="W1134" s="34"/>
      <c r="X1134" s="34"/>
    </row>
    <row r="1135" spans="2:24" ht="16.8" hidden="1" thickTop="1" thickBot="1" x14ac:dyDescent="0.35">
      <c r="B1135" s="5"/>
      <c r="C1135" s="207"/>
      <c r="D1135" s="202" t="s">
        <v>260</v>
      </c>
      <c r="E1135" s="475"/>
      <c r="F1135" s="477"/>
      <c r="G1135" s="170" t="s">
        <v>1</v>
      </c>
      <c r="H1135" s="78"/>
      <c r="I1135" s="208"/>
      <c r="J1135" s="208"/>
      <c r="K1135" s="208"/>
      <c r="L1135" s="208"/>
      <c r="M1135" s="208"/>
      <c r="N1135" s="208"/>
      <c r="O1135" s="208"/>
      <c r="P1135" s="208"/>
      <c r="Q1135" s="208"/>
      <c r="R1135" s="208"/>
      <c r="S1135" s="208"/>
      <c r="T1135" s="72">
        <f t="shared" si="160"/>
        <v>0</v>
      </c>
      <c r="U1135" s="53"/>
      <c r="V1135" s="123"/>
      <c r="W1135" s="34"/>
      <c r="X1135" s="34"/>
    </row>
    <row r="1136" spans="2:24" ht="16.8" hidden="1" thickTop="1" thickBot="1" x14ac:dyDescent="0.35">
      <c r="B1136" s="5"/>
      <c r="C1136" s="207"/>
      <c r="D1136" s="202" t="s">
        <v>261</v>
      </c>
      <c r="E1136" s="475"/>
      <c r="F1136" s="477"/>
      <c r="G1136" s="170" t="s">
        <v>1</v>
      </c>
      <c r="H1136" s="78"/>
      <c r="I1136" s="208"/>
      <c r="J1136" s="208"/>
      <c r="K1136" s="208"/>
      <c r="L1136" s="208"/>
      <c r="M1136" s="208"/>
      <c r="N1136" s="208"/>
      <c r="O1136" s="208"/>
      <c r="P1136" s="208"/>
      <c r="Q1136" s="208"/>
      <c r="R1136" s="208"/>
      <c r="S1136" s="208"/>
      <c r="T1136" s="72">
        <f t="shared" si="160"/>
        <v>0</v>
      </c>
      <c r="U1136" s="53"/>
      <c r="V1136" s="123"/>
      <c r="W1136" s="34"/>
      <c r="X1136" s="34"/>
    </row>
    <row r="1137" spans="2:24" ht="16.8" hidden="1" thickTop="1" thickBot="1" x14ac:dyDescent="0.35">
      <c r="B1137" s="5"/>
      <c r="C1137" s="207"/>
      <c r="D1137" s="202" t="s">
        <v>262</v>
      </c>
      <c r="E1137" s="475"/>
      <c r="F1137" s="477"/>
      <c r="G1137" s="170" t="s">
        <v>1</v>
      </c>
      <c r="H1137" s="78"/>
      <c r="I1137" s="208"/>
      <c r="J1137" s="208"/>
      <c r="K1137" s="208"/>
      <c r="L1137" s="208"/>
      <c r="M1137" s="208"/>
      <c r="N1137" s="208"/>
      <c r="O1137" s="208"/>
      <c r="P1137" s="208"/>
      <c r="Q1137" s="208"/>
      <c r="R1137" s="208"/>
      <c r="S1137" s="208"/>
      <c r="T1137" s="72">
        <f t="shared" si="160"/>
        <v>0</v>
      </c>
      <c r="U1137" s="53"/>
      <c r="V1137" s="123"/>
      <c r="W1137" s="34"/>
      <c r="X1137" s="34"/>
    </row>
    <row r="1138" spans="2:24" ht="16.8" hidden="1" thickTop="1" thickBot="1" x14ac:dyDescent="0.35">
      <c r="B1138" s="5"/>
      <c r="C1138" s="207"/>
      <c r="D1138" s="202" t="s">
        <v>263</v>
      </c>
      <c r="E1138" s="475"/>
      <c r="F1138" s="477"/>
      <c r="G1138" s="170" t="s">
        <v>1</v>
      </c>
      <c r="H1138" s="78"/>
      <c r="I1138" s="208"/>
      <c r="J1138" s="208"/>
      <c r="K1138" s="208"/>
      <c r="L1138" s="208"/>
      <c r="M1138" s="208"/>
      <c r="N1138" s="208"/>
      <c r="O1138" s="208"/>
      <c r="P1138" s="208"/>
      <c r="Q1138" s="208"/>
      <c r="R1138" s="208"/>
      <c r="S1138" s="208"/>
      <c r="T1138" s="72">
        <f t="shared" si="160"/>
        <v>0</v>
      </c>
      <c r="U1138" s="53"/>
      <c r="V1138" s="123"/>
      <c r="W1138" s="34"/>
      <c r="X1138" s="34"/>
    </row>
    <row r="1139" spans="2:24" ht="16.8" hidden="1" thickTop="1" thickBot="1" x14ac:dyDescent="0.35">
      <c r="B1139" s="5"/>
      <c r="C1139" s="207"/>
      <c r="D1139" s="202" t="s">
        <v>264</v>
      </c>
      <c r="E1139" s="475"/>
      <c r="F1139" s="477"/>
      <c r="G1139" s="170" t="s">
        <v>1</v>
      </c>
      <c r="H1139" s="78"/>
      <c r="I1139" s="208"/>
      <c r="J1139" s="208"/>
      <c r="K1139" s="208"/>
      <c r="L1139" s="208"/>
      <c r="M1139" s="208"/>
      <c r="N1139" s="208"/>
      <c r="O1139" s="208"/>
      <c r="P1139" s="208"/>
      <c r="Q1139" s="208"/>
      <c r="R1139" s="208"/>
      <c r="S1139" s="208"/>
      <c r="T1139" s="72">
        <f t="shared" si="160"/>
        <v>0</v>
      </c>
      <c r="U1139" s="53"/>
      <c r="V1139" s="123"/>
      <c r="W1139" s="34"/>
      <c r="X1139" s="34"/>
    </row>
    <row r="1140" spans="2:24" ht="16.8" hidden="1" thickTop="1" thickBot="1" x14ac:dyDescent="0.35">
      <c r="B1140" s="5"/>
      <c r="C1140" s="207"/>
      <c r="D1140" s="202" t="s">
        <v>265</v>
      </c>
      <c r="E1140" s="475"/>
      <c r="F1140" s="477"/>
      <c r="G1140" s="170" t="s">
        <v>1</v>
      </c>
      <c r="H1140" s="78"/>
      <c r="I1140" s="208"/>
      <c r="J1140" s="208"/>
      <c r="K1140" s="208"/>
      <c r="L1140" s="208"/>
      <c r="M1140" s="208"/>
      <c r="N1140" s="208"/>
      <c r="O1140" s="208"/>
      <c r="P1140" s="208"/>
      <c r="Q1140" s="208"/>
      <c r="R1140" s="208"/>
      <c r="S1140" s="208"/>
      <c r="T1140" s="72">
        <f t="shared" si="160"/>
        <v>0</v>
      </c>
      <c r="U1140" s="53"/>
      <c r="V1140" s="123"/>
      <c r="W1140" s="34"/>
      <c r="X1140" s="34"/>
    </row>
    <row r="1141" spans="2:24" ht="16.8" hidden="1" thickTop="1" thickBot="1" x14ac:dyDescent="0.35">
      <c r="B1141" s="5"/>
      <c r="C1141" s="207"/>
      <c r="D1141" s="202" t="s">
        <v>266</v>
      </c>
      <c r="E1141" s="475"/>
      <c r="F1141" s="477"/>
      <c r="G1141" s="170" t="s">
        <v>1</v>
      </c>
      <c r="H1141" s="78"/>
      <c r="I1141" s="208"/>
      <c r="J1141" s="208"/>
      <c r="K1141" s="208"/>
      <c r="L1141" s="208"/>
      <c r="M1141" s="208"/>
      <c r="N1141" s="208"/>
      <c r="O1141" s="208"/>
      <c r="P1141" s="208"/>
      <c r="Q1141" s="208"/>
      <c r="R1141" s="208"/>
      <c r="S1141" s="208"/>
      <c r="T1141" s="72">
        <f t="shared" si="160"/>
        <v>0</v>
      </c>
      <c r="U1141" s="53"/>
      <c r="V1141" s="123"/>
      <c r="W1141" s="34"/>
      <c r="X1141" s="34"/>
    </row>
    <row r="1142" spans="2:24" ht="16.8" hidden="1" thickTop="1" thickBot="1" x14ac:dyDescent="0.35">
      <c r="B1142" s="5"/>
      <c r="C1142" s="207"/>
      <c r="D1142" s="202" t="s">
        <v>267</v>
      </c>
      <c r="E1142" s="475"/>
      <c r="F1142" s="477"/>
      <c r="G1142" s="170" t="s">
        <v>1</v>
      </c>
      <c r="H1142" s="78"/>
      <c r="I1142" s="208"/>
      <c r="J1142" s="208"/>
      <c r="K1142" s="208"/>
      <c r="L1142" s="208"/>
      <c r="M1142" s="208"/>
      <c r="N1142" s="208"/>
      <c r="O1142" s="208"/>
      <c r="P1142" s="208"/>
      <c r="Q1142" s="208"/>
      <c r="R1142" s="208"/>
      <c r="S1142" s="208"/>
      <c r="T1142" s="72">
        <f t="shared" si="160"/>
        <v>0</v>
      </c>
      <c r="U1142" s="53"/>
      <c r="V1142" s="123"/>
      <c r="W1142" s="34"/>
      <c r="X1142" s="34"/>
    </row>
    <row r="1143" spans="2:24" ht="16.8" hidden="1" thickTop="1" thickBot="1" x14ac:dyDescent="0.35">
      <c r="B1143" s="5"/>
      <c r="C1143" s="207"/>
      <c r="D1143" s="202" t="s">
        <v>268</v>
      </c>
      <c r="E1143" s="475"/>
      <c r="F1143" s="477"/>
      <c r="G1143" s="170" t="s">
        <v>1</v>
      </c>
      <c r="H1143" s="78"/>
      <c r="I1143" s="208"/>
      <c r="J1143" s="208"/>
      <c r="K1143" s="208"/>
      <c r="L1143" s="208"/>
      <c r="M1143" s="208"/>
      <c r="N1143" s="208"/>
      <c r="O1143" s="208"/>
      <c r="P1143" s="208"/>
      <c r="Q1143" s="208"/>
      <c r="R1143" s="208"/>
      <c r="S1143" s="208"/>
      <c r="T1143" s="72">
        <f t="shared" si="160"/>
        <v>0</v>
      </c>
      <c r="U1143" s="53"/>
      <c r="V1143" s="123"/>
      <c r="W1143" s="34"/>
      <c r="X1143" s="34"/>
    </row>
    <row r="1144" spans="2:24" ht="16.8" hidden="1" thickTop="1" thickBot="1" x14ac:dyDescent="0.35">
      <c r="B1144" s="5"/>
      <c r="C1144" s="207"/>
      <c r="D1144" s="202" t="s">
        <v>204</v>
      </c>
      <c r="E1144" s="475"/>
      <c r="F1144" s="477"/>
      <c r="G1144" s="170" t="s">
        <v>1</v>
      </c>
      <c r="H1144" s="78"/>
      <c r="I1144" s="208"/>
      <c r="J1144" s="208"/>
      <c r="K1144" s="208"/>
      <c r="L1144" s="208"/>
      <c r="M1144" s="208"/>
      <c r="N1144" s="208"/>
      <c r="O1144" s="208"/>
      <c r="P1144" s="208"/>
      <c r="Q1144" s="208"/>
      <c r="R1144" s="208"/>
      <c r="S1144" s="208"/>
      <c r="T1144" s="72">
        <f>SUM(H1144:S1144)</f>
        <v>0</v>
      </c>
      <c r="U1144" s="53"/>
      <c r="V1144" s="123"/>
      <c r="W1144" s="34"/>
      <c r="X1144" s="34"/>
    </row>
    <row r="1145" spans="2:24" ht="16.8" hidden="1" thickTop="1" thickBot="1" x14ac:dyDescent="0.35">
      <c r="B1145" s="5"/>
      <c r="C1145" s="207"/>
      <c r="D1145" s="202" t="s">
        <v>269</v>
      </c>
      <c r="E1145" s="475"/>
      <c r="F1145" s="477"/>
      <c r="G1145" s="170" t="s">
        <v>1</v>
      </c>
      <c r="H1145" s="78"/>
      <c r="I1145" s="208"/>
      <c r="J1145" s="208"/>
      <c r="K1145" s="208"/>
      <c r="L1145" s="208"/>
      <c r="M1145" s="208"/>
      <c r="N1145" s="208"/>
      <c r="O1145" s="208"/>
      <c r="P1145" s="208"/>
      <c r="Q1145" s="208"/>
      <c r="R1145" s="208"/>
      <c r="S1145" s="208"/>
      <c r="T1145" s="72">
        <f t="shared" ref="T1145:T1168" si="161">SUM(H1145:S1145)</f>
        <v>0</v>
      </c>
      <c r="U1145" s="53"/>
      <c r="V1145" s="123"/>
      <c r="W1145" s="34"/>
      <c r="X1145" s="34"/>
    </row>
    <row r="1146" spans="2:24" ht="16.8" hidden="1" thickTop="1" thickBot="1" x14ac:dyDescent="0.35">
      <c r="B1146" s="5"/>
      <c r="C1146" s="207"/>
      <c r="D1146" s="202" t="s">
        <v>270</v>
      </c>
      <c r="E1146" s="475"/>
      <c r="F1146" s="477"/>
      <c r="G1146" s="170" t="s">
        <v>1</v>
      </c>
      <c r="H1146" s="78"/>
      <c r="I1146" s="208"/>
      <c r="J1146" s="208"/>
      <c r="K1146" s="208"/>
      <c r="L1146" s="208"/>
      <c r="M1146" s="208"/>
      <c r="N1146" s="208"/>
      <c r="O1146" s="208"/>
      <c r="P1146" s="208"/>
      <c r="Q1146" s="208"/>
      <c r="R1146" s="208"/>
      <c r="S1146" s="208"/>
      <c r="T1146" s="72">
        <f t="shared" si="161"/>
        <v>0</v>
      </c>
      <c r="U1146" s="53"/>
      <c r="V1146" s="123"/>
      <c r="W1146" s="34"/>
      <c r="X1146" s="34"/>
    </row>
    <row r="1147" spans="2:24" ht="16.8" hidden="1" thickTop="1" thickBot="1" x14ac:dyDescent="0.35">
      <c r="B1147" s="5"/>
      <c r="C1147" s="207"/>
      <c r="D1147" s="202" t="s">
        <v>271</v>
      </c>
      <c r="E1147" s="475"/>
      <c r="F1147" s="477"/>
      <c r="G1147" s="170" t="s">
        <v>1</v>
      </c>
      <c r="H1147" s="78"/>
      <c r="I1147" s="208"/>
      <c r="J1147" s="208"/>
      <c r="K1147" s="208"/>
      <c r="L1147" s="208"/>
      <c r="M1147" s="208"/>
      <c r="N1147" s="208"/>
      <c r="O1147" s="208"/>
      <c r="P1147" s="208"/>
      <c r="Q1147" s="208"/>
      <c r="R1147" s="208"/>
      <c r="S1147" s="208"/>
      <c r="T1147" s="72">
        <f t="shared" si="161"/>
        <v>0</v>
      </c>
      <c r="U1147" s="53"/>
      <c r="V1147" s="123"/>
      <c r="W1147" s="34"/>
      <c r="X1147" s="34"/>
    </row>
    <row r="1148" spans="2:24" ht="16.8" hidden="1" thickTop="1" thickBot="1" x14ac:dyDescent="0.35">
      <c r="B1148" s="5"/>
      <c r="C1148" s="207"/>
      <c r="D1148" s="202" t="s">
        <v>272</v>
      </c>
      <c r="E1148" s="475"/>
      <c r="F1148" s="477"/>
      <c r="G1148" s="170" t="s">
        <v>1</v>
      </c>
      <c r="H1148" s="78"/>
      <c r="I1148" s="208"/>
      <c r="J1148" s="208"/>
      <c r="K1148" s="208"/>
      <c r="L1148" s="208"/>
      <c r="M1148" s="208"/>
      <c r="N1148" s="208"/>
      <c r="O1148" s="208"/>
      <c r="P1148" s="208"/>
      <c r="Q1148" s="208"/>
      <c r="R1148" s="208"/>
      <c r="S1148" s="208"/>
      <c r="T1148" s="72">
        <f t="shared" si="161"/>
        <v>0</v>
      </c>
      <c r="U1148" s="53"/>
      <c r="V1148" s="123"/>
      <c r="W1148" s="34"/>
      <c r="X1148" s="34"/>
    </row>
    <row r="1149" spans="2:24" ht="16.8" hidden="1" thickTop="1" thickBot="1" x14ac:dyDescent="0.35">
      <c r="B1149" s="5"/>
      <c r="C1149" s="207"/>
      <c r="D1149" s="202" t="s">
        <v>273</v>
      </c>
      <c r="E1149" s="475"/>
      <c r="F1149" s="477"/>
      <c r="G1149" s="170" t="s">
        <v>1</v>
      </c>
      <c r="H1149" s="78"/>
      <c r="I1149" s="208"/>
      <c r="J1149" s="208"/>
      <c r="K1149" s="208"/>
      <c r="L1149" s="208"/>
      <c r="M1149" s="208"/>
      <c r="N1149" s="208"/>
      <c r="O1149" s="208"/>
      <c r="P1149" s="208"/>
      <c r="Q1149" s="208"/>
      <c r="R1149" s="208"/>
      <c r="S1149" s="208"/>
      <c r="T1149" s="72">
        <f t="shared" si="161"/>
        <v>0</v>
      </c>
      <c r="U1149" s="53"/>
      <c r="V1149" s="123"/>
      <c r="W1149" s="34"/>
      <c r="X1149" s="34"/>
    </row>
    <row r="1150" spans="2:24" ht="16.8" hidden="1" thickTop="1" thickBot="1" x14ac:dyDescent="0.35">
      <c r="B1150" s="5"/>
      <c r="C1150" s="207"/>
      <c r="D1150" s="202" t="s">
        <v>274</v>
      </c>
      <c r="E1150" s="475"/>
      <c r="F1150" s="477"/>
      <c r="G1150" s="170" t="s">
        <v>1</v>
      </c>
      <c r="H1150" s="78"/>
      <c r="I1150" s="208"/>
      <c r="J1150" s="208"/>
      <c r="K1150" s="208"/>
      <c r="L1150" s="208"/>
      <c r="M1150" s="208"/>
      <c r="N1150" s="208"/>
      <c r="O1150" s="208"/>
      <c r="P1150" s="208"/>
      <c r="Q1150" s="208"/>
      <c r="R1150" s="208"/>
      <c r="S1150" s="208"/>
      <c r="T1150" s="72">
        <f t="shared" si="161"/>
        <v>0</v>
      </c>
      <c r="U1150" s="53"/>
      <c r="V1150" s="123"/>
      <c r="W1150" s="34"/>
      <c r="X1150" s="34"/>
    </row>
    <row r="1151" spans="2:24" ht="16.8" hidden="1" thickTop="1" thickBot="1" x14ac:dyDescent="0.35">
      <c r="B1151" s="5"/>
      <c r="C1151" s="207"/>
      <c r="D1151" s="202" t="s">
        <v>275</v>
      </c>
      <c r="E1151" s="475"/>
      <c r="F1151" s="477"/>
      <c r="G1151" s="170" t="s">
        <v>1</v>
      </c>
      <c r="H1151" s="78"/>
      <c r="I1151" s="208"/>
      <c r="J1151" s="208"/>
      <c r="K1151" s="208"/>
      <c r="L1151" s="208"/>
      <c r="M1151" s="208"/>
      <c r="N1151" s="208"/>
      <c r="O1151" s="208"/>
      <c r="P1151" s="208"/>
      <c r="Q1151" s="208"/>
      <c r="R1151" s="208"/>
      <c r="S1151" s="208"/>
      <c r="T1151" s="72">
        <f t="shared" si="161"/>
        <v>0</v>
      </c>
      <c r="U1151" s="53"/>
      <c r="V1151" s="123"/>
      <c r="W1151" s="34"/>
      <c r="X1151" s="34"/>
    </row>
    <row r="1152" spans="2:24" ht="16.8" hidden="1" thickTop="1" thickBot="1" x14ac:dyDescent="0.35">
      <c r="B1152" s="5"/>
      <c r="C1152" s="207"/>
      <c r="D1152" s="202" t="s">
        <v>276</v>
      </c>
      <c r="E1152" s="475"/>
      <c r="F1152" s="477"/>
      <c r="G1152" s="170" t="s">
        <v>1</v>
      </c>
      <c r="H1152" s="78"/>
      <c r="I1152" s="208"/>
      <c r="J1152" s="208"/>
      <c r="K1152" s="208"/>
      <c r="L1152" s="208"/>
      <c r="M1152" s="208"/>
      <c r="N1152" s="208"/>
      <c r="O1152" s="208"/>
      <c r="P1152" s="208"/>
      <c r="Q1152" s="208"/>
      <c r="R1152" s="208"/>
      <c r="S1152" s="208"/>
      <c r="T1152" s="72">
        <f t="shared" si="161"/>
        <v>0</v>
      </c>
      <c r="U1152" s="53"/>
      <c r="V1152" s="123"/>
      <c r="W1152" s="34"/>
      <c r="X1152" s="34"/>
    </row>
    <row r="1153" spans="2:24" ht="16.8" hidden="1" thickTop="1" thickBot="1" x14ac:dyDescent="0.35">
      <c r="B1153" s="5"/>
      <c r="C1153" s="207"/>
      <c r="D1153" s="202" t="s">
        <v>277</v>
      </c>
      <c r="E1153" s="475"/>
      <c r="F1153" s="477"/>
      <c r="G1153" s="170" t="s">
        <v>1</v>
      </c>
      <c r="H1153" s="78"/>
      <c r="I1153" s="208"/>
      <c r="J1153" s="208"/>
      <c r="K1153" s="208"/>
      <c r="L1153" s="208"/>
      <c r="M1153" s="208"/>
      <c r="N1153" s="208"/>
      <c r="O1153" s="208"/>
      <c r="P1153" s="208"/>
      <c r="Q1153" s="208"/>
      <c r="R1153" s="208"/>
      <c r="S1153" s="208"/>
      <c r="T1153" s="72">
        <f t="shared" si="161"/>
        <v>0</v>
      </c>
      <c r="U1153" s="53"/>
      <c r="V1153" s="123"/>
      <c r="W1153" s="34"/>
      <c r="X1153" s="34"/>
    </row>
    <row r="1154" spans="2:24" ht="16.8" hidden="1" thickTop="1" thickBot="1" x14ac:dyDescent="0.35">
      <c r="B1154" s="5"/>
      <c r="C1154" s="207"/>
      <c r="D1154" s="202" t="s">
        <v>278</v>
      </c>
      <c r="E1154" s="475"/>
      <c r="F1154" s="477"/>
      <c r="G1154" s="170" t="s">
        <v>1</v>
      </c>
      <c r="H1154" s="78"/>
      <c r="I1154" s="208"/>
      <c r="J1154" s="208"/>
      <c r="K1154" s="208"/>
      <c r="L1154" s="208"/>
      <c r="M1154" s="208"/>
      <c r="N1154" s="208"/>
      <c r="O1154" s="208"/>
      <c r="P1154" s="208"/>
      <c r="Q1154" s="208"/>
      <c r="R1154" s="208"/>
      <c r="S1154" s="208"/>
      <c r="T1154" s="72">
        <f t="shared" si="161"/>
        <v>0</v>
      </c>
      <c r="U1154" s="53"/>
      <c r="V1154" s="123"/>
      <c r="W1154" s="34"/>
      <c r="X1154" s="34"/>
    </row>
    <row r="1155" spans="2:24" ht="16.8" hidden="1" thickTop="1" thickBot="1" x14ac:dyDescent="0.35">
      <c r="B1155" s="5"/>
      <c r="C1155" s="207"/>
      <c r="D1155" s="202" t="s">
        <v>279</v>
      </c>
      <c r="E1155" s="475"/>
      <c r="F1155" s="477"/>
      <c r="G1155" s="170" t="s">
        <v>1</v>
      </c>
      <c r="H1155" s="78"/>
      <c r="I1155" s="208"/>
      <c r="J1155" s="208"/>
      <c r="K1155" s="208"/>
      <c r="L1155" s="208"/>
      <c r="M1155" s="208"/>
      <c r="N1155" s="208"/>
      <c r="O1155" s="208"/>
      <c r="P1155" s="208"/>
      <c r="Q1155" s="208"/>
      <c r="R1155" s="208"/>
      <c r="S1155" s="208"/>
      <c r="T1155" s="72">
        <f t="shared" si="161"/>
        <v>0</v>
      </c>
      <c r="U1155" s="53"/>
      <c r="V1155" s="123"/>
      <c r="W1155" s="34"/>
      <c r="X1155" s="34"/>
    </row>
    <row r="1156" spans="2:24" ht="16.8" hidden="1" thickTop="1" thickBot="1" x14ac:dyDescent="0.35">
      <c r="B1156" s="5"/>
      <c r="C1156" s="207"/>
      <c r="D1156" s="202" t="s">
        <v>280</v>
      </c>
      <c r="E1156" s="475"/>
      <c r="F1156" s="477"/>
      <c r="G1156" s="170" t="s">
        <v>1</v>
      </c>
      <c r="H1156" s="78"/>
      <c r="I1156" s="208"/>
      <c r="J1156" s="208"/>
      <c r="K1156" s="208"/>
      <c r="L1156" s="208"/>
      <c r="M1156" s="208"/>
      <c r="N1156" s="208"/>
      <c r="O1156" s="208"/>
      <c r="P1156" s="208"/>
      <c r="Q1156" s="208"/>
      <c r="R1156" s="208"/>
      <c r="S1156" s="208"/>
      <c r="T1156" s="72">
        <f t="shared" si="161"/>
        <v>0</v>
      </c>
      <c r="U1156" s="53"/>
      <c r="V1156" s="123"/>
      <c r="W1156" s="34"/>
      <c r="X1156" s="34"/>
    </row>
    <row r="1157" spans="2:24" ht="16.8" hidden="1" thickTop="1" thickBot="1" x14ac:dyDescent="0.35">
      <c r="B1157" s="5"/>
      <c r="C1157" s="207"/>
      <c r="D1157" s="202" t="s">
        <v>281</v>
      </c>
      <c r="E1157" s="475"/>
      <c r="F1157" s="477"/>
      <c r="G1157" s="170" t="s">
        <v>1</v>
      </c>
      <c r="H1157" s="78"/>
      <c r="I1157" s="208"/>
      <c r="J1157" s="208"/>
      <c r="K1157" s="208"/>
      <c r="L1157" s="208"/>
      <c r="M1157" s="208"/>
      <c r="N1157" s="208"/>
      <c r="O1157" s="208"/>
      <c r="P1157" s="208"/>
      <c r="Q1157" s="208"/>
      <c r="R1157" s="208"/>
      <c r="S1157" s="208"/>
      <c r="T1157" s="72">
        <f t="shared" si="161"/>
        <v>0</v>
      </c>
      <c r="U1157" s="53"/>
      <c r="V1157" s="123"/>
      <c r="W1157" s="34"/>
      <c r="X1157" s="34"/>
    </row>
    <row r="1158" spans="2:24" ht="16.8" hidden="1" thickTop="1" thickBot="1" x14ac:dyDescent="0.35">
      <c r="B1158" s="5"/>
      <c r="C1158" s="207"/>
      <c r="D1158" s="202" t="s">
        <v>282</v>
      </c>
      <c r="E1158" s="475"/>
      <c r="F1158" s="477"/>
      <c r="G1158" s="170" t="s">
        <v>1</v>
      </c>
      <c r="H1158" s="78"/>
      <c r="I1158" s="208"/>
      <c r="J1158" s="208"/>
      <c r="K1158" s="208"/>
      <c r="L1158" s="208"/>
      <c r="M1158" s="208"/>
      <c r="N1158" s="208"/>
      <c r="O1158" s="208"/>
      <c r="P1158" s="208"/>
      <c r="Q1158" s="208"/>
      <c r="R1158" s="208"/>
      <c r="S1158" s="208"/>
      <c r="T1158" s="72">
        <f t="shared" si="161"/>
        <v>0</v>
      </c>
      <c r="U1158" s="53"/>
      <c r="V1158" s="123"/>
      <c r="W1158" s="34"/>
      <c r="X1158" s="34"/>
    </row>
    <row r="1159" spans="2:24" ht="16.8" hidden="1" thickTop="1" thickBot="1" x14ac:dyDescent="0.35">
      <c r="B1159" s="5"/>
      <c r="C1159" s="207"/>
      <c r="D1159" s="202" t="s">
        <v>283</v>
      </c>
      <c r="E1159" s="475"/>
      <c r="F1159" s="477"/>
      <c r="G1159" s="170" t="s">
        <v>1</v>
      </c>
      <c r="H1159" s="78"/>
      <c r="I1159" s="208"/>
      <c r="J1159" s="208"/>
      <c r="K1159" s="208"/>
      <c r="L1159" s="208"/>
      <c r="M1159" s="208"/>
      <c r="N1159" s="208"/>
      <c r="O1159" s="208"/>
      <c r="P1159" s="208"/>
      <c r="Q1159" s="208"/>
      <c r="R1159" s="208"/>
      <c r="S1159" s="208"/>
      <c r="T1159" s="72">
        <f t="shared" si="161"/>
        <v>0</v>
      </c>
      <c r="U1159" s="53"/>
      <c r="V1159" s="123"/>
      <c r="W1159" s="34"/>
      <c r="X1159" s="34"/>
    </row>
    <row r="1160" spans="2:24" ht="16.8" hidden="1" thickTop="1" thickBot="1" x14ac:dyDescent="0.35">
      <c r="B1160" s="5"/>
      <c r="C1160" s="207"/>
      <c r="D1160" s="202" t="s">
        <v>284</v>
      </c>
      <c r="E1160" s="475"/>
      <c r="F1160" s="477"/>
      <c r="G1160" s="170" t="s">
        <v>1</v>
      </c>
      <c r="H1160" s="78"/>
      <c r="I1160" s="208"/>
      <c r="J1160" s="208"/>
      <c r="K1160" s="208"/>
      <c r="L1160" s="208"/>
      <c r="M1160" s="208"/>
      <c r="N1160" s="208"/>
      <c r="O1160" s="208"/>
      <c r="P1160" s="208"/>
      <c r="Q1160" s="208"/>
      <c r="R1160" s="208"/>
      <c r="S1160" s="208"/>
      <c r="T1160" s="72">
        <f t="shared" si="161"/>
        <v>0</v>
      </c>
      <c r="U1160" s="53"/>
      <c r="V1160" s="123"/>
      <c r="W1160" s="34"/>
      <c r="X1160" s="34"/>
    </row>
    <row r="1161" spans="2:24" ht="16.8" hidden="1" thickTop="1" thickBot="1" x14ac:dyDescent="0.35">
      <c r="B1161" s="5"/>
      <c r="C1161" s="207"/>
      <c r="D1161" s="202" t="s">
        <v>285</v>
      </c>
      <c r="E1161" s="475"/>
      <c r="F1161" s="477"/>
      <c r="G1161" s="170" t="s">
        <v>1</v>
      </c>
      <c r="H1161" s="78"/>
      <c r="I1161" s="208"/>
      <c r="J1161" s="208"/>
      <c r="K1161" s="208"/>
      <c r="L1161" s="208"/>
      <c r="M1161" s="208"/>
      <c r="N1161" s="208"/>
      <c r="O1161" s="208"/>
      <c r="P1161" s="208"/>
      <c r="Q1161" s="208"/>
      <c r="R1161" s="208"/>
      <c r="S1161" s="208"/>
      <c r="T1161" s="72">
        <f t="shared" si="161"/>
        <v>0</v>
      </c>
      <c r="U1161" s="53"/>
      <c r="V1161" s="123"/>
      <c r="W1161" s="34"/>
      <c r="X1161" s="34"/>
    </row>
    <row r="1162" spans="2:24" ht="16.8" hidden="1" thickTop="1" thickBot="1" x14ac:dyDescent="0.35">
      <c r="B1162" s="5"/>
      <c r="C1162" s="207"/>
      <c r="D1162" s="202" t="s">
        <v>286</v>
      </c>
      <c r="E1162" s="475"/>
      <c r="F1162" s="477"/>
      <c r="G1162" s="170" t="s">
        <v>1</v>
      </c>
      <c r="H1162" s="78"/>
      <c r="I1162" s="208"/>
      <c r="J1162" s="208"/>
      <c r="K1162" s="208"/>
      <c r="L1162" s="208"/>
      <c r="M1162" s="208"/>
      <c r="N1162" s="208"/>
      <c r="O1162" s="208"/>
      <c r="P1162" s="208"/>
      <c r="Q1162" s="208"/>
      <c r="R1162" s="208"/>
      <c r="S1162" s="208"/>
      <c r="T1162" s="72">
        <f t="shared" si="161"/>
        <v>0</v>
      </c>
      <c r="U1162" s="53"/>
      <c r="V1162" s="123"/>
      <c r="W1162" s="34"/>
      <c r="X1162" s="34"/>
    </row>
    <row r="1163" spans="2:24" ht="16.8" hidden="1" thickTop="1" thickBot="1" x14ac:dyDescent="0.35">
      <c r="B1163" s="5"/>
      <c r="C1163" s="207"/>
      <c r="D1163" s="202" t="s">
        <v>287</v>
      </c>
      <c r="E1163" s="475"/>
      <c r="F1163" s="477"/>
      <c r="G1163" s="170" t="s">
        <v>1</v>
      </c>
      <c r="H1163" s="78"/>
      <c r="I1163" s="208"/>
      <c r="J1163" s="208"/>
      <c r="K1163" s="208"/>
      <c r="L1163" s="208"/>
      <c r="M1163" s="208"/>
      <c r="N1163" s="208"/>
      <c r="O1163" s="208"/>
      <c r="P1163" s="208"/>
      <c r="Q1163" s="208"/>
      <c r="R1163" s="208"/>
      <c r="S1163" s="208"/>
      <c r="T1163" s="72">
        <f t="shared" si="161"/>
        <v>0</v>
      </c>
      <c r="U1163" s="53"/>
      <c r="V1163" s="123"/>
      <c r="W1163" s="34"/>
      <c r="X1163" s="34"/>
    </row>
    <row r="1164" spans="2:24" ht="16.8" hidden="1" thickTop="1" thickBot="1" x14ac:dyDescent="0.35">
      <c r="B1164" s="5"/>
      <c r="C1164" s="207"/>
      <c r="D1164" s="202" t="s">
        <v>288</v>
      </c>
      <c r="E1164" s="475"/>
      <c r="F1164" s="477"/>
      <c r="G1164" s="170" t="s">
        <v>1</v>
      </c>
      <c r="H1164" s="78"/>
      <c r="I1164" s="208"/>
      <c r="J1164" s="208"/>
      <c r="K1164" s="208"/>
      <c r="L1164" s="208"/>
      <c r="M1164" s="208"/>
      <c r="N1164" s="208"/>
      <c r="O1164" s="208"/>
      <c r="P1164" s="208"/>
      <c r="Q1164" s="208"/>
      <c r="R1164" s="208"/>
      <c r="S1164" s="208"/>
      <c r="T1164" s="72">
        <f t="shared" si="161"/>
        <v>0</v>
      </c>
      <c r="U1164" s="53"/>
      <c r="V1164" s="123"/>
      <c r="W1164" s="34"/>
      <c r="X1164" s="34"/>
    </row>
    <row r="1165" spans="2:24" ht="16.8" hidden="1" thickTop="1" thickBot="1" x14ac:dyDescent="0.35">
      <c r="B1165" s="5"/>
      <c r="C1165" s="207"/>
      <c r="D1165" s="202" t="s">
        <v>289</v>
      </c>
      <c r="E1165" s="475"/>
      <c r="F1165" s="477"/>
      <c r="G1165" s="170" t="s">
        <v>1</v>
      </c>
      <c r="H1165" s="78"/>
      <c r="I1165" s="208"/>
      <c r="J1165" s="208"/>
      <c r="K1165" s="208"/>
      <c r="L1165" s="208"/>
      <c r="M1165" s="208"/>
      <c r="N1165" s="208"/>
      <c r="O1165" s="208"/>
      <c r="P1165" s="208"/>
      <c r="Q1165" s="208"/>
      <c r="R1165" s="208"/>
      <c r="S1165" s="208"/>
      <c r="T1165" s="72">
        <f t="shared" si="161"/>
        <v>0</v>
      </c>
      <c r="U1165" s="53"/>
      <c r="V1165" s="123"/>
      <c r="W1165" s="34"/>
      <c r="X1165" s="34"/>
    </row>
    <row r="1166" spans="2:24" ht="16.8" hidden="1" thickTop="1" thickBot="1" x14ac:dyDescent="0.35">
      <c r="B1166" s="5"/>
      <c r="C1166" s="207"/>
      <c r="D1166" s="202" t="s">
        <v>290</v>
      </c>
      <c r="E1166" s="475"/>
      <c r="F1166" s="477"/>
      <c r="G1166" s="170" t="s">
        <v>1</v>
      </c>
      <c r="H1166" s="78"/>
      <c r="I1166" s="208"/>
      <c r="J1166" s="208"/>
      <c r="K1166" s="208"/>
      <c r="L1166" s="208"/>
      <c r="M1166" s="208"/>
      <c r="N1166" s="208"/>
      <c r="O1166" s="208"/>
      <c r="P1166" s="208"/>
      <c r="Q1166" s="208"/>
      <c r="R1166" s="208"/>
      <c r="S1166" s="208"/>
      <c r="T1166" s="72">
        <f t="shared" si="161"/>
        <v>0</v>
      </c>
      <c r="U1166" s="53"/>
      <c r="V1166" s="123"/>
      <c r="W1166" s="34"/>
      <c r="X1166" s="34"/>
    </row>
    <row r="1167" spans="2:24" ht="16.8" hidden="1" thickTop="1" thickBot="1" x14ac:dyDescent="0.35">
      <c r="B1167" s="5"/>
      <c r="C1167" s="207"/>
      <c r="D1167" s="202" t="s">
        <v>291</v>
      </c>
      <c r="E1167" s="475"/>
      <c r="F1167" s="477"/>
      <c r="G1167" s="170" t="s">
        <v>1</v>
      </c>
      <c r="H1167" s="78"/>
      <c r="I1167" s="208"/>
      <c r="J1167" s="208"/>
      <c r="K1167" s="208"/>
      <c r="L1167" s="208"/>
      <c r="M1167" s="208"/>
      <c r="N1167" s="208"/>
      <c r="O1167" s="208"/>
      <c r="P1167" s="208"/>
      <c r="Q1167" s="208"/>
      <c r="R1167" s="208"/>
      <c r="S1167" s="208"/>
      <c r="T1167" s="72">
        <f t="shared" si="161"/>
        <v>0</v>
      </c>
      <c r="U1167" s="53"/>
      <c r="V1167" s="123"/>
      <c r="W1167" s="34"/>
      <c r="X1167" s="34"/>
    </row>
    <row r="1168" spans="2:24" ht="16.8" hidden="1" thickTop="1" thickBot="1" x14ac:dyDescent="0.35">
      <c r="B1168" s="5"/>
      <c r="C1168" s="207"/>
      <c r="D1168" s="202" t="s">
        <v>292</v>
      </c>
      <c r="E1168" s="475"/>
      <c r="F1168" s="477"/>
      <c r="G1168" s="170" t="s">
        <v>1</v>
      </c>
      <c r="H1168" s="78"/>
      <c r="I1168" s="208"/>
      <c r="J1168" s="208"/>
      <c r="K1168" s="208"/>
      <c r="L1168" s="208"/>
      <c r="M1168" s="208"/>
      <c r="N1168" s="208"/>
      <c r="O1168" s="208"/>
      <c r="P1168" s="208"/>
      <c r="Q1168" s="208"/>
      <c r="R1168" s="208"/>
      <c r="S1168" s="208"/>
      <c r="T1168" s="72">
        <f t="shared" si="161"/>
        <v>0</v>
      </c>
      <c r="U1168" s="53"/>
      <c r="V1168" s="123"/>
      <c r="W1168" s="34"/>
      <c r="X1168" s="34"/>
    </row>
    <row r="1169" spans="2:24" ht="16.8" hidden="1" thickTop="1" thickBot="1" x14ac:dyDescent="0.35">
      <c r="B1169" s="5"/>
      <c r="C1169" s="207"/>
      <c r="D1169" s="202" t="s">
        <v>205</v>
      </c>
      <c r="E1169" s="475"/>
      <c r="F1169" s="477"/>
      <c r="G1169" s="170" t="s">
        <v>1</v>
      </c>
      <c r="H1169" s="78"/>
      <c r="I1169" s="208"/>
      <c r="J1169" s="208"/>
      <c r="K1169" s="208"/>
      <c r="L1169" s="208"/>
      <c r="M1169" s="208"/>
      <c r="N1169" s="208"/>
      <c r="O1169" s="208"/>
      <c r="P1169" s="208"/>
      <c r="Q1169" s="208"/>
      <c r="R1169" s="208"/>
      <c r="S1169" s="208"/>
      <c r="T1169" s="72">
        <f>SUM(H1169:S1169)</f>
        <v>0</v>
      </c>
      <c r="U1169" s="53"/>
      <c r="V1169" s="123"/>
      <c r="W1169" s="34"/>
      <c r="X1169" s="34"/>
    </row>
    <row r="1170" spans="2:24" ht="16.8" hidden="1" thickTop="1" thickBot="1" x14ac:dyDescent="0.35">
      <c r="B1170" s="5"/>
      <c r="C1170" s="207"/>
      <c r="D1170" s="202" t="s">
        <v>293</v>
      </c>
      <c r="E1170" s="475"/>
      <c r="F1170" s="477"/>
      <c r="G1170" s="170" t="s">
        <v>1</v>
      </c>
      <c r="H1170" s="78"/>
      <c r="I1170" s="208"/>
      <c r="J1170" s="208"/>
      <c r="K1170" s="208"/>
      <c r="L1170" s="208"/>
      <c r="M1170" s="208"/>
      <c r="N1170" s="208"/>
      <c r="O1170" s="208"/>
      <c r="P1170" s="208"/>
      <c r="Q1170" s="208"/>
      <c r="R1170" s="208"/>
      <c r="S1170" s="208"/>
      <c r="T1170" s="72">
        <f t="shared" ref="T1170:T1193" si="162">SUM(H1170:S1170)</f>
        <v>0</v>
      </c>
      <c r="U1170" s="53"/>
      <c r="V1170" s="123"/>
      <c r="W1170" s="34"/>
      <c r="X1170" s="34"/>
    </row>
    <row r="1171" spans="2:24" ht="16.8" hidden="1" thickTop="1" thickBot="1" x14ac:dyDescent="0.35">
      <c r="B1171" s="5"/>
      <c r="C1171" s="207"/>
      <c r="D1171" s="202" t="s">
        <v>294</v>
      </c>
      <c r="E1171" s="475"/>
      <c r="F1171" s="477"/>
      <c r="G1171" s="170" t="s">
        <v>1</v>
      </c>
      <c r="H1171" s="78"/>
      <c r="I1171" s="208"/>
      <c r="J1171" s="208"/>
      <c r="K1171" s="208"/>
      <c r="L1171" s="208"/>
      <c r="M1171" s="208"/>
      <c r="N1171" s="208"/>
      <c r="O1171" s="208"/>
      <c r="P1171" s="208"/>
      <c r="Q1171" s="208"/>
      <c r="R1171" s="208"/>
      <c r="S1171" s="208"/>
      <c r="T1171" s="72">
        <f t="shared" si="162"/>
        <v>0</v>
      </c>
      <c r="U1171" s="53"/>
      <c r="V1171" s="123"/>
      <c r="W1171" s="34"/>
      <c r="X1171" s="34"/>
    </row>
    <row r="1172" spans="2:24" ht="16.8" hidden="1" thickTop="1" thickBot="1" x14ac:dyDescent="0.35">
      <c r="B1172" s="5"/>
      <c r="C1172" s="207"/>
      <c r="D1172" s="202" t="s">
        <v>295</v>
      </c>
      <c r="E1172" s="475"/>
      <c r="F1172" s="477"/>
      <c r="G1172" s="170" t="s">
        <v>1</v>
      </c>
      <c r="H1172" s="78"/>
      <c r="I1172" s="208"/>
      <c r="J1172" s="208"/>
      <c r="K1172" s="208"/>
      <c r="L1172" s="208"/>
      <c r="M1172" s="208"/>
      <c r="N1172" s="208"/>
      <c r="O1172" s="208"/>
      <c r="P1172" s="208"/>
      <c r="Q1172" s="208"/>
      <c r="R1172" s="208"/>
      <c r="S1172" s="208"/>
      <c r="T1172" s="72">
        <f t="shared" si="162"/>
        <v>0</v>
      </c>
      <c r="U1172" s="53"/>
      <c r="V1172" s="123"/>
      <c r="W1172" s="34"/>
      <c r="X1172" s="34"/>
    </row>
    <row r="1173" spans="2:24" ht="16.8" hidden="1" thickTop="1" thickBot="1" x14ac:dyDescent="0.35">
      <c r="B1173" s="5"/>
      <c r="C1173" s="207"/>
      <c r="D1173" s="202" t="s">
        <v>296</v>
      </c>
      <c r="E1173" s="475"/>
      <c r="F1173" s="477"/>
      <c r="G1173" s="170" t="s">
        <v>1</v>
      </c>
      <c r="H1173" s="78"/>
      <c r="I1173" s="208"/>
      <c r="J1173" s="208"/>
      <c r="K1173" s="208"/>
      <c r="L1173" s="208"/>
      <c r="M1173" s="208"/>
      <c r="N1173" s="208"/>
      <c r="O1173" s="208"/>
      <c r="P1173" s="208"/>
      <c r="Q1173" s="208"/>
      <c r="R1173" s="208"/>
      <c r="S1173" s="208"/>
      <c r="T1173" s="72">
        <f t="shared" si="162"/>
        <v>0</v>
      </c>
      <c r="U1173" s="53"/>
      <c r="V1173" s="123"/>
      <c r="W1173" s="34"/>
      <c r="X1173" s="34"/>
    </row>
    <row r="1174" spans="2:24" ht="16.8" hidden="1" thickTop="1" thickBot="1" x14ac:dyDescent="0.35">
      <c r="B1174" s="5"/>
      <c r="C1174" s="207"/>
      <c r="D1174" s="202" t="s">
        <v>297</v>
      </c>
      <c r="E1174" s="475"/>
      <c r="F1174" s="477"/>
      <c r="G1174" s="170" t="s">
        <v>1</v>
      </c>
      <c r="H1174" s="78"/>
      <c r="I1174" s="208"/>
      <c r="J1174" s="208"/>
      <c r="K1174" s="208"/>
      <c r="L1174" s="208"/>
      <c r="M1174" s="208"/>
      <c r="N1174" s="208"/>
      <c r="O1174" s="208"/>
      <c r="P1174" s="208"/>
      <c r="Q1174" s="208"/>
      <c r="R1174" s="208"/>
      <c r="S1174" s="208"/>
      <c r="T1174" s="72">
        <f t="shared" si="162"/>
        <v>0</v>
      </c>
      <c r="U1174" s="53"/>
      <c r="V1174" s="123"/>
      <c r="W1174" s="34"/>
      <c r="X1174" s="34"/>
    </row>
    <row r="1175" spans="2:24" ht="16.8" hidden="1" thickTop="1" thickBot="1" x14ac:dyDescent="0.35">
      <c r="B1175" s="5"/>
      <c r="C1175" s="207"/>
      <c r="D1175" s="202" t="s">
        <v>298</v>
      </c>
      <c r="E1175" s="475"/>
      <c r="F1175" s="477"/>
      <c r="G1175" s="170" t="s">
        <v>1</v>
      </c>
      <c r="H1175" s="78"/>
      <c r="I1175" s="208"/>
      <c r="J1175" s="208"/>
      <c r="K1175" s="208"/>
      <c r="L1175" s="208"/>
      <c r="M1175" s="208"/>
      <c r="N1175" s="208"/>
      <c r="O1175" s="208"/>
      <c r="P1175" s="208"/>
      <c r="Q1175" s="208"/>
      <c r="R1175" s="208"/>
      <c r="S1175" s="208"/>
      <c r="T1175" s="72">
        <f t="shared" si="162"/>
        <v>0</v>
      </c>
      <c r="U1175" s="53"/>
      <c r="V1175" s="123"/>
      <c r="W1175" s="34"/>
      <c r="X1175" s="34"/>
    </row>
    <row r="1176" spans="2:24" ht="16.8" hidden="1" thickTop="1" thickBot="1" x14ac:dyDescent="0.35">
      <c r="B1176" s="5"/>
      <c r="C1176" s="207"/>
      <c r="D1176" s="202" t="s">
        <v>299</v>
      </c>
      <c r="E1176" s="475"/>
      <c r="F1176" s="477"/>
      <c r="G1176" s="170" t="s">
        <v>1</v>
      </c>
      <c r="H1176" s="78"/>
      <c r="I1176" s="208"/>
      <c r="J1176" s="208"/>
      <c r="K1176" s="208"/>
      <c r="L1176" s="208"/>
      <c r="M1176" s="208"/>
      <c r="N1176" s="208"/>
      <c r="O1176" s="208"/>
      <c r="P1176" s="208"/>
      <c r="Q1176" s="208"/>
      <c r="R1176" s="208"/>
      <c r="S1176" s="208"/>
      <c r="T1176" s="72">
        <f t="shared" si="162"/>
        <v>0</v>
      </c>
      <c r="U1176" s="53"/>
      <c r="V1176" s="123"/>
      <c r="W1176" s="34"/>
      <c r="X1176" s="34"/>
    </row>
    <row r="1177" spans="2:24" ht="16.8" hidden="1" thickTop="1" thickBot="1" x14ac:dyDescent="0.35">
      <c r="B1177" s="5"/>
      <c r="C1177" s="207"/>
      <c r="D1177" s="202" t="s">
        <v>300</v>
      </c>
      <c r="E1177" s="475"/>
      <c r="F1177" s="477"/>
      <c r="G1177" s="170" t="s">
        <v>1</v>
      </c>
      <c r="H1177" s="78"/>
      <c r="I1177" s="208"/>
      <c r="J1177" s="208"/>
      <c r="K1177" s="208"/>
      <c r="L1177" s="208"/>
      <c r="M1177" s="208"/>
      <c r="N1177" s="208"/>
      <c r="O1177" s="208"/>
      <c r="P1177" s="208"/>
      <c r="Q1177" s="208"/>
      <c r="R1177" s="208"/>
      <c r="S1177" s="208"/>
      <c r="T1177" s="72">
        <f t="shared" si="162"/>
        <v>0</v>
      </c>
      <c r="U1177" s="53"/>
      <c r="V1177" s="123"/>
      <c r="W1177" s="34"/>
      <c r="X1177" s="34"/>
    </row>
    <row r="1178" spans="2:24" ht="16.8" hidden="1" thickTop="1" thickBot="1" x14ac:dyDescent="0.35">
      <c r="B1178" s="5"/>
      <c r="C1178" s="207"/>
      <c r="D1178" s="202" t="s">
        <v>301</v>
      </c>
      <c r="E1178" s="475"/>
      <c r="F1178" s="477"/>
      <c r="G1178" s="170" t="s">
        <v>1</v>
      </c>
      <c r="H1178" s="78"/>
      <c r="I1178" s="208"/>
      <c r="J1178" s="208"/>
      <c r="K1178" s="208"/>
      <c r="L1178" s="208"/>
      <c r="M1178" s="208"/>
      <c r="N1178" s="208"/>
      <c r="O1178" s="208"/>
      <c r="P1178" s="208"/>
      <c r="Q1178" s="208"/>
      <c r="R1178" s="208"/>
      <c r="S1178" s="208"/>
      <c r="T1178" s="72">
        <f t="shared" si="162"/>
        <v>0</v>
      </c>
      <c r="U1178" s="53"/>
      <c r="V1178" s="123"/>
      <c r="W1178" s="34"/>
      <c r="X1178" s="34"/>
    </row>
    <row r="1179" spans="2:24" ht="16.8" hidden="1" thickTop="1" thickBot="1" x14ac:dyDescent="0.35">
      <c r="B1179" s="5"/>
      <c r="C1179" s="207"/>
      <c r="D1179" s="202" t="s">
        <v>302</v>
      </c>
      <c r="E1179" s="475"/>
      <c r="F1179" s="477"/>
      <c r="G1179" s="170" t="s">
        <v>1</v>
      </c>
      <c r="H1179" s="78"/>
      <c r="I1179" s="208"/>
      <c r="J1179" s="208"/>
      <c r="K1179" s="208"/>
      <c r="L1179" s="208"/>
      <c r="M1179" s="208"/>
      <c r="N1179" s="208"/>
      <c r="O1179" s="208"/>
      <c r="P1179" s="208"/>
      <c r="Q1179" s="208"/>
      <c r="R1179" s="208"/>
      <c r="S1179" s="208"/>
      <c r="T1179" s="72">
        <f t="shared" si="162"/>
        <v>0</v>
      </c>
      <c r="U1179" s="53"/>
      <c r="V1179" s="123"/>
      <c r="W1179" s="34"/>
      <c r="X1179" s="34"/>
    </row>
    <row r="1180" spans="2:24" ht="16.8" hidden="1" thickTop="1" thickBot="1" x14ac:dyDescent="0.35">
      <c r="B1180" s="5"/>
      <c r="C1180" s="207"/>
      <c r="D1180" s="202" t="s">
        <v>303</v>
      </c>
      <c r="E1180" s="475"/>
      <c r="F1180" s="477"/>
      <c r="G1180" s="170" t="s">
        <v>1</v>
      </c>
      <c r="H1180" s="78"/>
      <c r="I1180" s="208"/>
      <c r="J1180" s="208"/>
      <c r="K1180" s="208"/>
      <c r="L1180" s="208"/>
      <c r="M1180" s="208"/>
      <c r="N1180" s="208"/>
      <c r="O1180" s="208"/>
      <c r="P1180" s="208"/>
      <c r="Q1180" s="208"/>
      <c r="R1180" s="208"/>
      <c r="S1180" s="208"/>
      <c r="T1180" s="72">
        <f t="shared" si="162"/>
        <v>0</v>
      </c>
      <c r="U1180" s="53"/>
      <c r="V1180" s="123"/>
      <c r="W1180" s="34"/>
      <c r="X1180" s="34"/>
    </row>
    <row r="1181" spans="2:24" ht="16.8" hidden="1" thickTop="1" thickBot="1" x14ac:dyDescent="0.35">
      <c r="B1181" s="5"/>
      <c r="C1181" s="207"/>
      <c r="D1181" s="202" t="s">
        <v>304</v>
      </c>
      <c r="E1181" s="475"/>
      <c r="F1181" s="477"/>
      <c r="G1181" s="170" t="s">
        <v>1</v>
      </c>
      <c r="H1181" s="78"/>
      <c r="I1181" s="208"/>
      <c r="J1181" s="208"/>
      <c r="K1181" s="208"/>
      <c r="L1181" s="208"/>
      <c r="M1181" s="208"/>
      <c r="N1181" s="208"/>
      <c r="O1181" s="208"/>
      <c r="P1181" s="208"/>
      <c r="Q1181" s="208"/>
      <c r="R1181" s="208"/>
      <c r="S1181" s="208"/>
      <c r="T1181" s="72">
        <f t="shared" si="162"/>
        <v>0</v>
      </c>
      <c r="U1181" s="53"/>
      <c r="V1181" s="123"/>
      <c r="W1181" s="34"/>
      <c r="X1181" s="34"/>
    </row>
    <row r="1182" spans="2:24" ht="16.8" hidden="1" thickTop="1" thickBot="1" x14ac:dyDescent="0.35">
      <c r="B1182" s="5"/>
      <c r="C1182" s="207"/>
      <c r="D1182" s="202" t="s">
        <v>305</v>
      </c>
      <c r="E1182" s="475"/>
      <c r="F1182" s="477"/>
      <c r="G1182" s="170" t="s">
        <v>1</v>
      </c>
      <c r="H1182" s="78"/>
      <c r="I1182" s="208"/>
      <c r="J1182" s="208"/>
      <c r="K1182" s="208"/>
      <c r="L1182" s="208"/>
      <c r="M1182" s="208"/>
      <c r="N1182" s="208"/>
      <c r="O1182" s="208"/>
      <c r="P1182" s="208"/>
      <c r="Q1182" s="208"/>
      <c r="R1182" s="208"/>
      <c r="S1182" s="208"/>
      <c r="T1182" s="72">
        <f t="shared" si="162"/>
        <v>0</v>
      </c>
      <c r="U1182" s="53"/>
      <c r="V1182" s="123"/>
      <c r="W1182" s="34"/>
      <c r="X1182" s="34"/>
    </row>
    <row r="1183" spans="2:24" ht="16.8" hidden="1" thickTop="1" thickBot="1" x14ac:dyDescent="0.35">
      <c r="B1183" s="5"/>
      <c r="C1183" s="207"/>
      <c r="D1183" s="202" t="s">
        <v>306</v>
      </c>
      <c r="E1183" s="475"/>
      <c r="F1183" s="477"/>
      <c r="G1183" s="170" t="s">
        <v>1</v>
      </c>
      <c r="H1183" s="78"/>
      <c r="I1183" s="208"/>
      <c r="J1183" s="208"/>
      <c r="K1183" s="208"/>
      <c r="L1183" s="208"/>
      <c r="M1183" s="208"/>
      <c r="N1183" s="208"/>
      <c r="O1183" s="208"/>
      <c r="P1183" s="208"/>
      <c r="Q1183" s="208"/>
      <c r="R1183" s="208"/>
      <c r="S1183" s="208"/>
      <c r="T1183" s="72">
        <f t="shared" si="162"/>
        <v>0</v>
      </c>
      <c r="U1183" s="53"/>
      <c r="V1183" s="123"/>
      <c r="W1183" s="34"/>
      <c r="X1183" s="34"/>
    </row>
    <row r="1184" spans="2:24" ht="16.8" hidden="1" thickTop="1" thickBot="1" x14ac:dyDescent="0.35">
      <c r="B1184" s="5"/>
      <c r="C1184" s="207"/>
      <c r="D1184" s="202" t="s">
        <v>307</v>
      </c>
      <c r="E1184" s="475"/>
      <c r="F1184" s="477"/>
      <c r="G1184" s="170" t="s">
        <v>1</v>
      </c>
      <c r="H1184" s="78"/>
      <c r="I1184" s="208"/>
      <c r="J1184" s="208"/>
      <c r="K1184" s="208"/>
      <c r="L1184" s="208"/>
      <c r="M1184" s="208"/>
      <c r="N1184" s="208"/>
      <c r="O1184" s="208"/>
      <c r="P1184" s="208"/>
      <c r="Q1184" s="208"/>
      <c r="R1184" s="208"/>
      <c r="S1184" s="208"/>
      <c r="T1184" s="72">
        <f t="shared" si="162"/>
        <v>0</v>
      </c>
      <c r="U1184" s="53"/>
      <c r="V1184" s="123"/>
      <c r="W1184" s="34"/>
      <c r="X1184" s="34"/>
    </row>
    <row r="1185" spans="2:24" ht="16.8" hidden="1" thickTop="1" thickBot="1" x14ac:dyDescent="0.35">
      <c r="B1185" s="5"/>
      <c r="C1185" s="207"/>
      <c r="D1185" s="202" t="s">
        <v>308</v>
      </c>
      <c r="E1185" s="475"/>
      <c r="F1185" s="477"/>
      <c r="G1185" s="170" t="s">
        <v>1</v>
      </c>
      <c r="H1185" s="78"/>
      <c r="I1185" s="208"/>
      <c r="J1185" s="208"/>
      <c r="K1185" s="208"/>
      <c r="L1185" s="208"/>
      <c r="M1185" s="208"/>
      <c r="N1185" s="208"/>
      <c r="O1185" s="208"/>
      <c r="P1185" s="208"/>
      <c r="Q1185" s="208"/>
      <c r="R1185" s="208"/>
      <c r="S1185" s="208"/>
      <c r="T1185" s="72">
        <f t="shared" si="162"/>
        <v>0</v>
      </c>
      <c r="U1185" s="53"/>
      <c r="V1185" s="123"/>
      <c r="W1185" s="34"/>
      <c r="X1185" s="34"/>
    </row>
    <row r="1186" spans="2:24" ht="16.8" hidden="1" thickTop="1" thickBot="1" x14ac:dyDescent="0.35">
      <c r="B1186" s="5"/>
      <c r="C1186" s="207"/>
      <c r="D1186" s="202" t="s">
        <v>309</v>
      </c>
      <c r="E1186" s="475"/>
      <c r="F1186" s="477"/>
      <c r="G1186" s="170" t="s">
        <v>1</v>
      </c>
      <c r="H1186" s="78"/>
      <c r="I1186" s="208"/>
      <c r="J1186" s="208"/>
      <c r="K1186" s="208"/>
      <c r="L1186" s="208"/>
      <c r="M1186" s="208"/>
      <c r="N1186" s="208"/>
      <c r="O1186" s="208"/>
      <c r="P1186" s="208"/>
      <c r="Q1186" s="208"/>
      <c r="R1186" s="208"/>
      <c r="S1186" s="208"/>
      <c r="T1186" s="72">
        <f t="shared" si="162"/>
        <v>0</v>
      </c>
      <c r="U1186" s="53"/>
      <c r="V1186" s="123"/>
      <c r="W1186" s="34"/>
      <c r="X1186" s="34"/>
    </row>
    <row r="1187" spans="2:24" ht="16.8" hidden="1" thickTop="1" thickBot="1" x14ac:dyDescent="0.35">
      <c r="B1187" s="5"/>
      <c r="C1187" s="207"/>
      <c r="D1187" s="202" t="s">
        <v>310</v>
      </c>
      <c r="E1187" s="475"/>
      <c r="F1187" s="477"/>
      <c r="G1187" s="170" t="s">
        <v>1</v>
      </c>
      <c r="H1187" s="78"/>
      <c r="I1187" s="208"/>
      <c r="J1187" s="208"/>
      <c r="K1187" s="208"/>
      <c r="L1187" s="208"/>
      <c r="M1187" s="208"/>
      <c r="N1187" s="208"/>
      <c r="O1187" s="208"/>
      <c r="P1187" s="208"/>
      <c r="Q1187" s="208"/>
      <c r="R1187" s="208"/>
      <c r="S1187" s="208"/>
      <c r="T1187" s="72">
        <f t="shared" si="162"/>
        <v>0</v>
      </c>
      <c r="U1187" s="53"/>
      <c r="V1187" s="123"/>
      <c r="W1187" s="34"/>
      <c r="X1187" s="34"/>
    </row>
    <row r="1188" spans="2:24" ht="16.8" hidden="1" thickTop="1" thickBot="1" x14ac:dyDescent="0.35">
      <c r="B1188" s="5"/>
      <c r="C1188" s="207"/>
      <c r="D1188" s="202" t="s">
        <v>311</v>
      </c>
      <c r="E1188" s="475"/>
      <c r="F1188" s="477"/>
      <c r="G1188" s="170" t="s">
        <v>1</v>
      </c>
      <c r="H1188" s="78"/>
      <c r="I1188" s="208"/>
      <c r="J1188" s="208"/>
      <c r="K1188" s="208"/>
      <c r="L1188" s="208"/>
      <c r="M1188" s="208"/>
      <c r="N1188" s="208"/>
      <c r="O1188" s="208"/>
      <c r="P1188" s="208"/>
      <c r="Q1188" s="208"/>
      <c r="R1188" s="208"/>
      <c r="S1188" s="208"/>
      <c r="T1188" s="72">
        <f t="shared" si="162"/>
        <v>0</v>
      </c>
      <c r="U1188" s="53"/>
      <c r="V1188" s="123"/>
      <c r="W1188" s="34"/>
      <c r="X1188" s="34"/>
    </row>
    <row r="1189" spans="2:24" ht="16.8" hidden="1" thickTop="1" thickBot="1" x14ac:dyDescent="0.35">
      <c r="B1189" s="5"/>
      <c r="C1189" s="207"/>
      <c r="D1189" s="202" t="s">
        <v>312</v>
      </c>
      <c r="E1189" s="475"/>
      <c r="F1189" s="477"/>
      <c r="G1189" s="170" t="s">
        <v>1</v>
      </c>
      <c r="H1189" s="78"/>
      <c r="I1189" s="208"/>
      <c r="J1189" s="208"/>
      <c r="K1189" s="208"/>
      <c r="L1189" s="208"/>
      <c r="M1189" s="208"/>
      <c r="N1189" s="208"/>
      <c r="O1189" s="208"/>
      <c r="P1189" s="208"/>
      <c r="Q1189" s="208"/>
      <c r="R1189" s="208"/>
      <c r="S1189" s="208"/>
      <c r="T1189" s="72">
        <f t="shared" si="162"/>
        <v>0</v>
      </c>
      <c r="U1189" s="53"/>
      <c r="V1189" s="123"/>
      <c r="W1189" s="34"/>
      <c r="X1189" s="34"/>
    </row>
    <row r="1190" spans="2:24" ht="16.8" hidden="1" thickTop="1" thickBot="1" x14ac:dyDescent="0.35">
      <c r="B1190" s="5"/>
      <c r="C1190" s="207"/>
      <c r="D1190" s="202" t="s">
        <v>313</v>
      </c>
      <c r="E1190" s="475"/>
      <c r="F1190" s="477"/>
      <c r="G1190" s="170" t="s">
        <v>1</v>
      </c>
      <c r="H1190" s="78"/>
      <c r="I1190" s="208"/>
      <c r="J1190" s="208"/>
      <c r="K1190" s="208"/>
      <c r="L1190" s="208"/>
      <c r="M1190" s="208"/>
      <c r="N1190" s="208"/>
      <c r="O1190" s="208"/>
      <c r="P1190" s="208"/>
      <c r="Q1190" s="208"/>
      <c r="R1190" s="208"/>
      <c r="S1190" s="208"/>
      <c r="T1190" s="72">
        <f t="shared" si="162"/>
        <v>0</v>
      </c>
      <c r="U1190" s="53"/>
      <c r="V1190" s="123"/>
      <c r="W1190" s="34"/>
      <c r="X1190" s="34"/>
    </row>
    <row r="1191" spans="2:24" ht="16.8" hidden="1" thickTop="1" thickBot="1" x14ac:dyDescent="0.35">
      <c r="B1191" s="5"/>
      <c r="C1191" s="207"/>
      <c r="D1191" s="202" t="s">
        <v>314</v>
      </c>
      <c r="E1191" s="475"/>
      <c r="F1191" s="477"/>
      <c r="G1191" s="170" t="s">
        <v>1</v>
      </c>
      <c r="H1191" s="78"/>
      <c r="I1191" s="208"/>
      <c r="J1191" s="208"/>
      <c r="K1191" s="208"/>
      <c r="L1191" s="208"/>
      <c r="M1191" s="208"/>
      <c r="N1191" s="208"/>
      <c r="O1191" s="208"/>
      <c r="P1191" s="208"/>
      <c r="Q1191" s="208"/>
      <c r="R1191" s="208"/>
      <c r="S1191" s="208"/>
      <c r="T1191" s="72">
        <f t="shared" si="162"/>
        <v>0</v>
      </c>
      <c r="U1191" s="53"/>
      <c r="V1191" s="123"/>
      <c r="W1191" s="34"/>
      <c r="X1191" s="34"/>
    </row>
    <row r="1192" spans="2:24" ht="16.8" hidden="1" thickTop="1" thickBot="1" x14ac:dyDescent="0.35">
      <c r="B1192" s="5"/>
      <c r="C1192" s="207"/>
      <c r="D1192" s="202" t="s">
        <v>315</v>
      </c>
      <c r="E1192" s="475"/>
      <c r="F1192" s="477"/>
      <c r="G1192" s="170" t="s">
        <v>1</v>
      </c>
      <c r="H1192" s="78"/>
      <c r="I1192" s="208"/>
      <c r="J1192" s="208"/>
      <c r="K1192" s="208"/>
      <c r="L1192" s="208"/>
      <c r="M1192" s="208"/>
      <c r="N1192" s="208"/>
      <c r="O1192" s="208"/>
      <c r="P1192" s="208"/>
      <c r="Q1192" s="208"/>
      <c r="R1192" s="208"/>
      <c r="S1192" s="208"/>
      <c r="T1192" s="72">
        <f t="shared" si="162"/>
        <v>0</v>
      </c>
      <c r="U1192" s="53"/>
      <c r="V1192" s="123"/>
      <c r="W1192" s="34"/>
      <c r="X1192" s="34"/>
    </row>
    <row r="1193" spans="2:24" ht="16.8" hidden="1" thickTop="1" thickBot="1" x14ac:dyDescent="0.35">
      <c r="B1193" s="5"/>
      <c r="C1193" s="207"/>
      <c r="D1193" s="202" t="s">
        <v>316</v>
      </c>
      <c r="E1193" s="475"/>
      <c r="F1193" s="477"/>
      <c r="G1193" s="170" t="s">
        <v>1</v>
      </c>
      <c r="H1193" s="78"/>
      <c r="I1193" s="208"/>
      <c r="J1193" s="208"/>
      <c r="K1193" s="208"/>
      <c r="L1193" s="208"/>
      <c r="M1193" s="208"/>
      <c r="N1193" s="208"/>
      <c r="O1193" s="208"/>
      <c r="P1193" s="208"/>
      <c r="Q1193" s="208"/>
      <c r="R1193" s="208"/>
      <c r="S1193" s="208"/>
      <c r="T1193" s="72">
        <f t="shared" si="162"/>
        <v>0</v>
      </c>
      <c r="U1193" s="53"/>
      <c r="V1193" s="123"/>
      <c r="W1193" s="34"/>
      <c r="X1193" s="34"/>
    </row>
    <row r="1194" spans="2:24" ht="16.8" hidden="1" thickTop="1" thickBot="1" x14ac:dyDescent="0.35">
      <c r="B1194" s="5"/>
      <c r="C1194" s="207"/>
      <c r="D1194" s="202" t="s">
        <v>206</v>
      </c>
      <c r="E1194" s="475"/>
      <c r="F1194" s="477"/>
      <c r="G1194" s="170" t="s">
        <v>1</v>
      </c>
      <c r="H1194" s="78"/>
      <c r="I1194" s="208"/>
      <c r="J1194" s="208"/>
      <c r="K1194" s="208"/>
      <c r="L1194" s="208"/>
      <c r="M1194" s="208"/>
      <c r="N1194" s="208"/>
      <c r="O1194" s="208"/>
      <c r="P1194" s="208"/>
      <c r="Q1194" s="208"/>
      <c r="R1194" s="208"/>
      <c r="S1194" s="208"/>
      <c r="T1194" s="72">
        <f>SUM(H1194:S1194)</f>
        <v>0</v>
      </c>
      <c r="U1194" s="53"/>
      <c r="V1194" s="123"/>
      <c r="W1194" s="34"/>
      <c r="X1194" s="34"/>
    </row>
    <row r="1195" spans="2:24" ht="16.8" hidden="1" thickTop="1" thickBot="1" x14ac:dyDescent="0.35">
      <c r="B1195" s="5"/>
      <c r="C1195" s="207"/>
      <c r="D1195" s="202" t="s">
        <v>317</v>
      </c>
      <c r="E1195" s="475"/>
      <c r="F1195" s="477"/>
      <c r="G1195" s="170" t="s">
        <v>1</v>
      </c>
      <c r="H1195" s="78"/>
      <c r="I1195" s="208"/>
      <c r="J1195" s="208"/>
      <c r="K1195" s="208"/>
      <c r="L1195" s="208"/>
      <c r="M1195" s="208"/>
      <c r="N1195" s="208"/>
      <c r="O1195" s="208"/>
      <c r="P1195" s="208"/>
      <c r="Q1195" s="208"/>
      <c r="R1195" s="208"/>
      <c r="S1195" s="208"/>
      <c r="T1195" s="72">
        <f t="shared" ref="T1195:T1218" si="163">SUM(H1195:S1195)</f>
        <v>0</v>
      </c>
      <c r="U1195" s="53"/>
      <c r="V1195" s="123"/>
      <c r="W1195" s="34"/>
      <c r="X1195" s="34"/>
    </row>
    <row r="1196" spans="2:24" ht="16.8" hidden="1" thickTop="1" thickBot="1" x14ac:dyDescent="0.35">
      <c r="B1196" s="5"/>
      <c r="C1196" s="207"/>
      <c r="D1196" s="202" t="s">
        <v>318</v>
      </c>
      <c r="E1196" s="475"/>
      <c r="F1196" s="477"/>
      <c r="G1196" s="170" t="s">
        <v>1</v>
      </c>
      <c r="H1196" s="78"/>
      <c r="I1196" s="208"/>
      <c r="J1196" s="208"/>
      <c r="K1196" s="208"/>
      <c r="L1196" s="208"/>
      <c r="M1196" s="208"/>
      <c r="N1196" s="208"/>
      <c r="O1196" s="208"/>
      <c r="P1196" s="208"/>
      <c r="Q1196" s="208"/>
      <c r="R1196" s="208"/>
      <c r="S1196" s="208"/>
      <c r="T1196" s="72">
        <f t="shared" si="163"/>
        <v>0</v>
      </c>
      <c r="U1196" s="53"/>
      <c r="V1196" s="123"/>
      <c r="W1196" s="34"/>
      <c r="X1196" s="34"/>
    </row>
    <row r="1197" spans="2:24" ht="16.8" hidden="1" thickTop="1" thickBot="1" x14ac:dyDescent="0.35">
      <c r="B1197" s="5"/>
      <c r="C1197" s="207"/>
      <c r="D1197" s="202" t="s">
        <v>319</v>
      </c>
      <c r="E1197" s="475"/>
      <c r="F1197" s="477"/>
      <c r="G1197" s="170" t="s">
        <v>1</v>
      </c>
      <c r="H1197" s="78"/>
      <c r="I1197" s="208"/>
      <c r="J1197" s="208"/>
      <c r="K1197" s="208"/>
      <c r="L1197" s="208"/>
      <c r="M1197" s="208"/>
      <c r="N1197" s="208"/>
      <c r="O1197" s="208"/>
      <c r="P1197" s="208"/>
      <c r="Q1197" s="208"/>
      <c r="R1197" s="208"/>
      <c r="S1197" s="208"/>
      <c r="T1197" s="72">
        <f t="shared" si="163"/>
        <v>0</v>
      </c>
      <c r="U1197" s="53"/>
      <c r="V1197" s="123"/>
      <c r="W1197" s="34"/>
      <c r="X1197" s="34"/>
    </row>
    <row r="1198" spans="2:24" ht="16.8" hidden="1" thickTop="1" thickBot="1" x14ac:dyDescent="0.35">
      <c r="B1198" s="5"/>
      <c r="C1198" s="207"/>
      <c r="D1198" s="202" t="s">
        <v>320</v>
      </c>
      <c r="E1198" s="475"/>
      <c r="F1198" s="477"/>
      <c r="G1198" s="170" t="s">
        <v>1</v>
      </c>
      <c r="H1198" s="78"/>
      <c r="I1198" s="208"/>
      <c r="J1198" s="208"/>
      <c r="K1198" s="208"/>
      <c r="L1198" s="208"/>
      <c r="M1198" s="208"/>
      <c r="N1198" s="208"/>
      <c r="O1198" s="208"/>
      <c r="P1198" s="208"/>
      <c r="Q1198" s="208"/>
      <c r="R1198" s="208"/>
      <c r="S1198" s="208"/>
      <c r="T1198" s="72">
        <f t="shared" si="163"/>
        <v>0</v>
      </c>
      <c r="U1198" s="53"/>
      <c r="V1198" s="123"/>
      <c r="W1198" s="34"/>
      <c r="X1198" s="34"/>
    </row>
    <row r="1199" spans="2:24" ht="16.8" hidden="1" thickTop="1" thickBot="1" x14ac:dyDescent="0.35">
      <c r="B1199" s="5"/>
      <c r="C1199" s="207"/>
      <c r="D1199" s="202" t="s">
        <v>321</v>
      </c>
      <c r="E1199" s="475"/>
      <c r="F1199" s="477"/>
      <c r="G1199" s="170" t="s">
        <v>1</v>
      </c>
      <c r="H1199" s="78"/>
      <c r="I1199" s="208"/>
      <c r="J1199" s="208"/>
      <c r="K1199" s="208"/>
      <c r="L1199" s="208"/>
      <c r="M1199" s="208"/>
      <c r="N1199" s="208"/>
      <c r="O1199" s="208"/>
      <c r="P1199" s="208"/>
      <c r="Q1199" s="208"/>
      <c r="R1199" s="208"/>
      <c r="S1199" s="208"/>
      <c r="T1199" s="72">
        <f t="shared" si="163"/>
        <v>0</v>
      </c>
      <c r="U1199" s="53"/>
      <c r="V1199" s="123"/>
      <c r="W1199" s="34"/>
      <c r="X1199" s="34"/>
    </row>
    <row r="1200" spans="2:24" ht="16.8" hidden="1" thickTop="1" thickBot="1" x14ac:dyDescent="0.35">
      <c r="B1200" s="5"/>
      <c r="C1200" s="207"/>
      <c r="D1200" s="202" t="s">
        <v>322</v>
      </c>
      <c r="E1200" s="475"/>
      <c r="F1200" s="477"/>
      <c r="G1200" s="170" t="s">
        <v>1</v>
      </c>
      <c r="H1200" s="78"/>
      <c r="I1200" s="208"/>
      <c r="J1200" s="208"/>
      <c r="K1200" s="208"/>
      <c r="L1200" s="208"/>
      <c r="M1200" s="208"/>
      <c r="N1200" s="208"/>
      <c r="O1200" s="208"/>
      <c r="P1200" s="208"/>
      <c r="Q1200" s="208"/>
      <c r="R1200" s="208"/>
      <c r="S1200" s="208"/>
      <c r="T1200" s="72">
        <f t="shared" si="163"/>
        <v>0</v>
      </c>
      <c r="U1200" s="53"/>
      <c r="V1200" s="123"/>
      <c r="W1200" s="34"/>
      <c r="X1200" s="34"/>
    </row>
    <row r="1201" spans="2:24" ht="16.8" hidden="1" thickTop="1" thickBot="1" x14ac:dyDescent="0.35">
      <c r="B1201" s="5"/>
      <c r="C1201" s="207"/>
      <c r="D1201" s="202" t="s">
        <v>323</v>
      </c>
      <c r="E1201" s="475"/>
      <c r="F1201" s="477"/>
      <c r="G1201" s="170" t="s">
        <v>1</v>
      </c>
      <c r="H1201" s="78"/>
      <c r="I1201" s="208"/>
      <c r="J1201" s="208"/>
      <c r="K1201" s="208"/>
      <c r="L1201" s="208"/>
      <c r="M1201" s="208"/>
      <c r="N1201" s="208"/>
      <c r="O1201" s="208"/>
      <c r="P1201" s="208"/>
      <c r="Q1201" s="208"/>
      <c r="R1201" s="208"/>
      <c r="S1201" s="208"/>
      <c r="T1201" s="72">
        <f t="shared" si="163"/>
        <v>0</v>
      </c>
      <c r="U1201" s="53"/>
      <c r="V1201" s="123"/>
      <c r="W1201" s="34"/>
      <c r="X1201" s="34"/>
    </row>
    <row r="1202" spans="2:24" ht="16.8" hidden="1" thickTop="1" thickBot="1" x14ac:dyDescent="0.35">
      <c r="B1202" s="5"/>
      <c r="C1202" s="207"/>
      <c r="D1202" s="202" t="s">
        <v>324</v>
      </c>
      <c r="E1202" s="475"/>
      <c r="F1202" s="477"/>
      <c r="G1202" s="170" t="s">
        <v>1</v>
      </c>
      <c r="H1202" s="78"/>
      <c r="I1202" s="208"/>
      <c r="J1202" s="208"/>
      <c r="K1202" s="208"/>
      <c r="L1202" s="208"/>
      <c r="M1202" s="208"/>
      <c r="N1202" s="208"/>
      <c r="O1202" s="208"/>
      <c r="P1202" s="208"/>
      <c r="Q1202" s="208"/>
      <c r="R1202" s="208"/>
      <c r="S1202" s="208"/>
      <c r="T1202" s="72">
        <f t="shared" si="163"/>
        <v>0</v>
      </c>
      <c r="U1202" s="53"/>
      <c r="V1202" s="123"/>
      <c r="W1202" s="34"/>
      <c r="X1202" s="34"/>
    </row>
    <row r="1203" spans="2:24" ht="16.8" hidden="1" thickTop="1" thickBot="1" x14ac:dyDescent="0.35">
      <c r="B1203" s="5"/>
      <c r="C1203" s="207"/>
      <c r="D1203" s="202" t="s">
        <v>325</v>
      </c>
      <c r="E1203" s="475"/>
      <c r="F1203" s="477"/>
      <c r="G1203" s="170" t="s">
        <v>1</v>
      </c>
      <c r="H1203" s="78"/>
      <c r="I1203" s="208"/>
      <c r="J1203" s="208"/>
      <c r="K1203" s="208"/>
      <c r="L1203" s="208"/>
      <c r="M1203" s="208"/>
      <c r="N1203" s="208"/>
      <c r="O1203" s="208"/>
      <c r="P1203" s="208"/>
      <c r="Q1203" s="208"/>
      <c r="R1203" s="208"/>
      <c r="S1203" s="208"/>
      <c r="T1203" s="72">
        <f t="shared" si="163"/>
        <v>0</v>
      </c>
      <c r="U1203" s="53"/>
      <c r="V1203" s="123"/>
      <c r="W1203" s="34"/>
      <c r="X1203" s="34"/>
    </row>
    <row r="1204" spans="2:24" ht="16.8" hidden="1" thickTop="1" thickBot="1" x14ac:dyDescent="0.35">
      <c r="B1204" s="5"/>
      <c r="C1204" s="207"/>
      <c r="D1204" s="202" t="s">
        <v>326</v>
      </c>
      <c r="E1204" s="475"/>
      <c r="F1204" s="477"/>
      <c r="G1204" s="170" t="s">
        <v>1</v>
      </c>
      <c r="H1204" s="78"/>
      <c r="I1204" s="208"/>
      <c r="J1204" s="208"/>
      <c r="K1204" s="208"/>
      <c r="L1204" s="208"/>
      <c r="M1204" s="208"/>
      <c r="N1204" s="208"/>
      <c r="O1204" s="208"/>
      <c r="P1204" s="208"/>
      <c r="Q1204" s="208"/>
      <c r="R1204" s="208"/>
      <c r="S1204" s="208"/>
      <c r="T1204" s="72">
        <f t="shared" si="163"/>
        <v>0</v>
      </c>
      <c r="U1204" s="53"/>
      <c r="V1204" s="123"/>
      <c r="W1204" s="34"/>
      <c r="X1204" s="34"/>
    </row>
    <row r="1205" spans="2:24" ht="16.8" hidden="1" thickTop="1" thickBot="1" x14ac:dyDescent="0.35">
      <c r="B1205" s="5"/>
      <c r="C1205" s="207"/>
      <c r="D1205" s="202" t="s">
        <v>327</v>
      </c>
      <c r="E1205" s="475"/>
      <c r="F1205" s="477"/>
      <c r="G1205" s="170" t="s">
        <v>1</v>
      </c>
      <c r="H1205" s="78"/>
      <c r="I1205" s="208"/>
      <c r="J1205" s="208"/>
      <c r="K1205" s="208"/>
      <c r="L1205" s="208"/>
      <c r="M1205" s="208"/>
      <c r="N1205" s="208"/>
      <c r="O1205" s="208"/>
      <c r="P1205" s="208"/>
      <c r="Q1205" s="208"/>
      <c r="R1205" s="208"/>
      <c r="S1205" s="208"/>
      <c r="T1205" s="72">
        <f t="shared" si="163"/>
        <v>0</v>
      </c>
      <c r="U1205" s="53"/>
      <c r="V1205" s="123"/>
      <c r="W1205" s="34"/>
      <c r="X1205" s="34"/>
    </row>
    <row r="1206" spans="2:24" ht="16.8" hidden="1" thickTop="1" thickBot="1" x14ac:dyDescent="0.35">
      <c r="B1206" s="5"/>
      <c r="C1206" s="207"/>
      <c r="D1206" s="202" t="s">
        <v>328</v>
      </c>
      <c r="E1206" s="475"/>
      <c r="F1206" s="477"/>
      <c r="G1206" s="170" t="s">
        <v>1</v>
      </c>
      <c r="H1206" s="78"/>
      <c r="I1206" s="208"/>
      <c r="J1206" s="208"/>
      <c r="K1206" s="208"/>
      <c r="L1206" s="208"/>
      <c r="M1206" s="208"/>
      <c r="N1206" s="208"/>
      <c r="O1206" s="208"/>
      <c r="P1206" s="208"/>
      <c r="Q1206" s="208"/>
      <c r="R1206" s="208"/>
      <c r="S1206" s="208"/>
      <c r="T1206" s="72">
        <f t="shared" si="163"/>
        <v>0</v>
      </c>
      <c r="U1206" s="53"/>
      <c r="V1206" s="123"/>
      <c r="W1206" s="34"/>
      <c r="X1206" s="34"/>
    </row>
    <row r="1207" spans="2:24" ht="16.8" hidden="1" thickTop="1" thickBot="1" x14ac:dyDescent="0.35">
      <c r="B1207" s="5"/>
      <c r="C1207" s="207"/>
      <c r="D1207" s="202" t="s">
        <v>329</v>
      </c>
      <c r="E1207" s="475"/>
      <c r="F1207" s="477"/>
      <c r="G1207" s="170" t="s">
        <v>1</v>
      </c>
      <c r="H1207" s="78"/>
      <c r="I1207" s="208"/>
      <c r="J1207" s="208"/>
      <c r="K1207" s="208"/>
      <c r="L1207" s="208"/>
      <c r="M1207" s="208"/>
      <c r="N1207" s="208"/>
      <c r="O1207" s="208"/>
      <c r="P1207" s="208"/>
      <c r="Q1207" s="208"/>
      <c r="R1207" s="208"/>
      <c r="S1207" s="208"/>
      <c r="T1207" s="72">
        <f t="shared" si="163"/>
        <v>0</v>
      </c>
      <c r="U1207" s="53"/>
      <c r="V1207" s="123"/>
      <c r="W1207" s="34"/>
      <c r="X1207" s="34"/>
    </row>
    <row r="1208" spans="2:24" ht="16.8" hidden="1" thickTop="1" thickBot="1" x14ac:dyDescent="0.35">
      <c r="B1208" s="5"/>
      <c r="C1208" s="207"/>
      <c r="D1208" s="202" t="s">
        <v>330</v>
      </c>
      <c r="E1208" s="475"/>
      <c r="F1208" s="477"/>
      <c r="G1208" s="170" t="s">
        <v>1</v>
      </c>
      <c r="H1208" s="78"/>
      <c r="I1208" s="208"/>
      <c r="J1208" s="208"/>
      <c r="K1208" s="208"/>
      <c r="L1208" s="208"/>
      <c r="M1208" s="208"/>
      <c r="N1208" s="208"/>
      <c r="O1208" s="208"/>
      <c r="P1208" s="208"/>
      <c r="Q1208" s="208"/>
      <c r="R1208" s="208"/>
      <c r="S1208" s="208"/>
      <c r="T1208" s="72">
        <f t="shared" si="163"/>
        <v>0</v>
      </c>
      <c r="U1208" s="53"/>
      <c r="V1208" s="123"/>
      <c r="W1208" s="34"/>
      <c r="X1208" s="34"/>
    </row>
    <row r="1209" spans="2:24" ht="16.8" hidden="1" thickTop="1" thickBot="1" x14ac:dyDescent="0.35">
      <c r="B1209" s="5"/>
      <c r="C1209" s="207"/>
      <c r="D1209" s="202" t="s">
        <v>331</v>
      </c>
      <c r="E1209" s="475"/>
      <c r="F1209" s="477"/>
      <c r="G1209" s="170" t="s">
        <v>1</v>
      </c>
      <c r="H1209" s="78"/>
      <c r="I1209" s="208"/>
      <c r="J1209" s="208"/>
      <c r="K1209" s="208"/>
      <c r="L1209" s="208"/>
      <c r="M1209" s="208"/>
      <c r="N1209" s="208"/>
      <c r="O1209" s="208"/>
      <c r="P1209" s="208"/>
      <c r="Q1209" s="208"/>
      <c r="R1209" s="208"/>
      <c r="S1209" s="208"/>
      <c r="T1209" s="72">
        <f t="shared" si="163"/>
        <v>0</v>
      </c>
      <c r="U1209" s="53"/>
      <c r="V1209" s="123"/>
      <c r="W1209" s="34"/>
      <c r="X1209" s="34"/>
    </row>
    <row r="1210" spans="2:24" ht="16.8" hidden="1" thickTop="1" thickBot="1" x14ac:dyDescent="0.35">
      <c r="B1210" s="5"/>
      <c r="C1210" s="207"/>
      <c r="D1210" s="202" t="s">
        <v>332</v>
      </c>
      <c r="E1210" s="475"/>
      <c r="F1210" s="477"/>
      <c r="G1210" s="170" t="s">
        <v>1</v>
      </c>
      <c r="H1210" s="78"/>
      <c r="I1210" s="208"/>
      <c r="J1210" s="208"/>
      <c r="K1210" s="208"/>
      <c r="L1210" s="208"/>
      <c r="M1210" s="208"/>
      <c r="N1210" s="208"/>
      <c r="O1210" s="208"/>
      <c r="P1210" s="208"/>
      <c r="Q1210" s="208"/>
      <c r="R1210" s="208"/>
      <c r="S1210" s="208"/>
      <c r="T1210" s="72">
        <f t="shared" si="163"/>
        <v>0</v>
      </c>
      <c r="U1210" s="53"/>
      <c r="V1210" s="123"/>
      <c r="W1210" s="34"/>
      <c r="X1210" s="34"/>
    </row>
    <row r="1211" spans="2:24" ht="16.8" hidden="1" thickTop="1" thickBot="1" x14ac:dyDescent="0.35">
      <c r="B1211" s="5"/>
      <c r="C1211" s="207"/>
      <c r="D1211" s="202" t="s">
        <v>333</v>
      </c>
      <c r="E1211" s="475"/>
      <c r="F1211" s="477"/>
      <c r="G1211" s="170" t="s">
        <v>1</v>
      </c>
      <c r="H1211" s="78"/>
      <c r="I1211" s="208"/>
      <c r="J1211" s="208"/>
      <c r="K1211" s="208"/>
      <c r="L1211" s="208"/>
      <c r="M1211" s="208"/>
      <c r="N1211" s="208"/>
      <c r="O1211" s="208"/>
      <c r="P1211" s="208"/>
      <c r="Q1211" s="208"/>
      <c r="R1211" s="208"/>
      <c r="S1211" s="208"/>
      <c r="T1211" s="72">
        <f t="shared" si="163"/>
        <v>0</v>
      </c>
      <c r="U1211" s="53"/>
      <c r="V1211" s="123"/>
      <c r="W1211" s="34"/>
      <c r="X1211" s="34"/>
    </row>
    <row r="1212" spans="2:24" ht="16.8" hidden="1" thickTop="1" thickBot="1" x14ac:dyDescent="0.35">
      <c r="B1212" s="5"/>
      <c r="C1212" s="207"/>
      <c r="D1212" s="202" t="s">
        <v>334</v>
      </c>
      <c r="E1212" s="475"/>
      <c r="F1212" s="477"/>
      <c r="G1212" s="170" t="s">
        <v>1</v>
      </c>
      <c r="H1212" s="78"/>
      <c r="I1212" s="208"/>
      <c r="J1212" s="208"/>
      <c r="K1212" s="208"/>
      <c r="L1212" s="208"/>
      <c r="M1212" s="208"/>
      <c r="N1212" s="208"/>
      <c r="O1212" s="208"/>
      <c r="P1212" s="208"/>
      <c r="Q1212" s="208"/>
      <c r="R1212" s="208"/>
      <c r="S1212" s="208"/>
      <c r="T1212" s="72">
        <f t="shared" si="163"/>
        <v>0</v>
      </c>
      <c r="U1212" s="53"/>
      <c r="V1212" s="123"/>
      <c r="W1212" s="34"/>
      <c r="X1212" s="34"/>
    </row>
    <row r="1213" spans="2:24" ht="16.8" hidden="1" thickTop="1" thickBot="1" x14ac:dyDescent="0.35">
      <c r="B1213" s="5"/>
      <c r="C1213" s="207"/>
      <c r="D1213" s="202" t="s">
        <v>335</v>
      </c>
      <c r="E1213" s="475"/>
      <c r="F1213" s="477"/>
      <c r="G1213" s="170" t="s">
        <v>1</v>
      </c>
      <c r="H1213" s="78"/>
      <c r="I1213" s="208"/>
      <c r="J1213" s="208"/>
      <c r="K1213" s="208"/>
      <c r="L1213" s="208"/>
      <c r="M1213" s="208"/>
      <c r="N1213" s="208"/>
      <c r="O1213" s="208"/>
      <c r="P1213" s="208"/>
      <c r="Q1213" s="208"/>
      <c r="R1213" s="208"/>
      <c r="S1213" s="208"/>
      <c r="T1213" s="72">
        <f t="shared" si="163"/>
        <v>0</v>
      </c>
      <c r="U1213" s="53"/>
      <c r="V1213" s="123"/>
      <c r="W1213" s="34"/>
      <c r="X1213" s="34"/>
    </row>
    <row r="1214" spans="2:24" ht="16.8" hidden="1" thickTop="1" thickBot="1" x14ac:dyDescent="0.35">
      <c r="B1214" s="5"/>
      <c r="C1214" s="207"/>
      <c r="D1214" s="202" t="s">
        <v>336</v>
      </c>
      <c r="E1214" s="475"/>
      <c r="F1214" s="477"/>
      <c r="G1214" s="170" t="s">
        <v>1</v>
      </c>
      <c r="H1214" s="78"/>
      <c r="I1214" s="208"/>
      <c r="J1214" s="208"/>
      <c r="K1214" s="208"/>
      <c r="L1214" s="208"/>
      <c r="M1214" s="208"/>
      <c r="N1214" s="208"/>
      <c r="O1214" s="208"/>
      <c r="P1214" s="208"/>
      <c r="Q1214" s="208"/>
      <c r="R1214" s="208"/>
      <c r="S1214" s="208"/>
      <c r="T1214" s="72">
        <f t="shared" si="163"/>
        <v>0</v>
      </c>
      <c r="U1214" s="53"/>
      <c r="V1214" s="123"/>
      <c r="W1214" s="34"/>
      <c r="X1214" s="34"/>
    </row>
    <row r="1215" spans="2:24" ht="16.8" hidden="1" thickTop="1" thickBot="1" x14ac:dyDescent="0.35">
      <c r="B1215" s="5"/>
      <c r="C1215" s="207"/>
      <c r="D1215" s="202" t="s">
        <v>337</v>
      </c>
      <c r="E1215" s="475"/>
      <c r="F1215" s="477"/>
      <c r="G1215" s="170" t="s">
        <v>1</v>
      </c>
      <c r="H1215" s="78"/>
      <c r="I1215" s="208"/>
      <c r="J1215" s="208"/>
      <c r="K1215" s="208"/>
      <c r="L1215" s="208"/>
      <c r="M1215" s="208"/>
      <c r="N1215" s="208"/>
      <c r="O1215" s="208"/>
      <c r="P1215" s="208"/>
      <c r="Q1215" s="208"/>
      <c r="R1215" s="208"/>
      <c r="S1215" s="208"/>
      <c r="T1215" s="72">
        <f t="shared" si="163"/>
        <v>0</v>
      </c>
      <c r="U1215" s="53"/>
      <c r="V1215" s="123"/>
      <c r="W1215" s="34"/>
      <c r="X1215" s="34"/>
    </row>
    <row r="1216" spans="2:24" ht="16.8" hidden="1" thickTop="1" thickBot="1" x14ac:dyDescent="0.35">
      <c r="B1216" s="5"/>
      <c r="C1216" s="207"/>
      <c r="D1216" s="202" t="s">
        <v>338</v>
      </c>
      <c r="E1216" s="475"/>
      <c r="F1216" s="477"/>
      <c r="G1216" s="170" t="s">
        <v>1</v>
      </c>
      <c r="H1216" s="78"/>
      <c r="I1216" s="208"/>
      <c r="J1216" s="208"/>
      <c r="K1216" s="208"/>
      <c r="L1216" s="208"/>
      <c r="M1216" s="208"/>
      <c r="N1216" s="208"/>
      <c r="O1216" s="208"/>
      <c r="P1216" s="208"/>
      <c r="Q1216" s="208"/>
      <c r="R1216" s="208"/>
      <c r="S1216" s="208"/>
      <c r="T1216" s="72">
        <f t="shared" si="163"/>
        <v>0</v>
      </c>
      <c r="U1216" s="53"/>
      <c r="V1216" s="123"/>
      <c r="W1216" s="34"/>
      <c r="X1216" s="34"/>
    </row>
    <row r="1217" spans="2:24" ht="16.8" hidden="1" thickTop="1" thickBot="1" x14ac:dyDescent="0.35">
      <c r="B1217" s="5"/>
      <c r="C1217" s="207"/>
      <c r="D1217" s="202" t="s">
        <v>339</v>
      </c>
      <c r="E1217" s="475"/>
      <c r="F1217" s="477"/>
      <c r="G1217" s="170" t="s">
        <v>1</v>
      </c>
      <c r="H1217" s="78"/>
      <c r="I1217" s="208"/>
      <c r="J1217" s="208"/>
      <c r="K1217" s="208"/>
      <c r="L1217" s="208"/>
      <c r="M1217" s="208"/>
      <c r="N1217" s="208"/>
      <c r="O1217" s="208"/>
      <c r="P1217" s="208"/>
      <c r="Q1217" s="208"/>
      <c r="R1217" s="208"/>
      <c r="S1217" s="208"/>
      <c r="T1217" s="72">
        <f t="shared" si="163"/>
        <v>0</v>
      </c>
      <c r="U1217" s="53"/>
      <c r="V1217" s="123"/>
      <c r="W1217" s="34"/>
      <c r="X1217" s="34"/>
    </row>
    <row r="1218" spans="2:24" ht="16.8" hidden="1" thickTop="1" thickBot="1" x14ac:dyDescent="0.35">
      <c r="B1218" s="5"/>
      <c r="C1218" s="207"/>
      <c r="D1218" s="202" t="s">
        <v>340</v>
      </c>
      <c r="E1218" s="475"/>
      <c r="F1218" s="477"/>
      <c r="G1218" s="170" t="s">
        <v>1</v>
      </c>
      <c r="H1218" s="78"/>
      <c r="I1218" s="208"/>
      <c r="J1218" s="208"/>
      <c r="K1218" s="208"/>
      <c r="L1218" s="208"/>
      <c r="M1218" s="208"/>
      <c r="N1218" s="208"/>
      <c r="O1218" s="208"/>
      <c r="P1218" s="208"/>
      <c r="Q1218" s="208"/>
      <c r="R1218" s="208"/>
      <c r="S1218" s="208"/>
      <c r="T1218" s="72">
        <f t="shared" si="163"/>
        <v>0</v>
      </c>
      <c r="U1218" s="53"/>
      <c r="V1218" s="123"/>
      <c r="W1218" s="34"/>
      <c r="X1218" s="34"/>
    </row>
    <row r="1219" spans="2:24" ht="16.8" hidden="1" thickTop="1" thickBot="1" x14ac:dyDescent="0.35">
      <c r="B1219" s="5"/>
      <c r="C1219" s="207"/>
      <c r="D1219" s="202" t="s">
        <v>207</v>
      </c>
      <c r="E1219" s="475"/>
      <c r="F1219" s="477"/>
      <c r="G1219" s="170" t="s">
        <v>1</v>
      </c>
      <c r="H1219" s="78"/>
      <c r="I1219" s="208"/>
      <c r="J1219" s="208"/>
      <c r="K1219" s="208"/>
      <c r="L1219" s="208"/>
      <c r="M1219" s="208"/>
      <c r="N1219" s="208"/>
      <c r="O1219" s="208"/>
      <c r="P1219" s="208"/>
      <c r="Q1219" s="208"/>
      <c r="R1219" s="208"/>
      <c r="S1219" s="208"/>
      <c r="T1219" s="72">
        <f>SUM(H1219:S1219)</f>
        <v>0</v>
      </c>
      <c r="U1219" s="53"/>
      <c r="V1219" s="123"/>
      <c r="W1219" s="34"/>
      <c r="X1219" s="34"/>
    </row>
    <row r="1220" spans="2:24" ht="16.8" hidden="1" thickTop="1" thickBot="1" x14ac:dyDescent="0.35">
      <c r="B1220" s="5"/>
      <c r="C1220" s="207"/>
      <c r="D1220" s="202" t="s">
        <v>341</v>
      </c>
      <c r="E1220" s="475"/>
      <c r="F1220" s="477"/>
      <c r="G1220" s="170" t="s">
        <v>1</v>
      </c>
      <c r="H1220" s="78"/>
      <c r="I1220" s="208"/>
      <c r="J1220" s="208"/>
      <c r="K1220" s="208"/>
      <c r="L1220" s="208"/>
      <c r="M1220" s="208"/>
      <c r="N1220" s="208"/>
      <c r="O1220" s="208"/>
      <c r="P1220" s="208"/>
      <c r="Q1220" s="208"/>
      <c r="R1220" s="208"/>
      <c r="S1220" s="208"/>
      <c r="T1220" s="72">
        <f t="shared" ref="T1220:T1242" si="164">SUM(H1220:S1220)</f>
        <v>0</v>
      </c>
      <c r="U1220" s="53"/>
      <c r="V1220" s="123"/>
      <c r="W1220" s="34"/>
      <c r="X1220" s="34"/>
    </row>
    <row r="1221" spans="2:24" ht="16.8" hidden="1" thickTop="1" thickBot="1" x14ac:dyDescent="0.35">
      <c r="B1221" s="5"/>
      <c r="C1221" s="207"/>
      <c r="D1221" s="202" t="s">
        <v>342</v>
      </c>
      <c r="E1221" s="475"/>
      <c r="F1221" s="477"/>
      <c r="G1221" s="170" t="s">
        <v>1</v>
      </c>
      <c r="H1221" s="78"/>
      <c r="I1221" s="208"/>
      <c r="J1221" s="208"/>
      <c r="K1221" s="208"/>
      <c r="L1221" s="208"/>
      <c r="M1221" s="208"/>
      <c r="N1221" s="208"/>
      <c r="O1221" s="208"/>
      <c r="P1221" s="208"/>
      <c r="Q1221" s="208"/>
      <c r="R1221" s="208"/>
      <c r="S1221" s="208"/>
      <c r="T1221" s="72">
        <f t="shared" si="164"/>
        <v>0</v>
      </c>
      <c r="U1221" s="53"/>
      <c r="V1221" s="123"/>
      <c r="W1221" s="34"/>
      <c r="X1221" s="34"/>
    </row>
    <row r="1222" spans="2:24" ht="16.8" hidden="1" thickTop="1" thickBot="1" x14ac:dyDescent="0.35">
      <c r="B1222" s="5"/>
      <c r="C1222" s="207"/>
      <c r="D1222" s="202" t="s">
        <v>343</v>
      </c>
      <c r="E1222" s="475"/>
      <c r="F1222" s="477"/>
      <c r="G1222" s="170" t="s">
        <v>1</v>
      </c>
      <c r="H1222" s="78"/>
      <c r="I1222" s="208"/>
      <c r="J1222" s="208"/>
      <c r="K1222" s="208"/>
      <c r="L1222" s="208"/>
      <c r="M1222" s="208"/>
      <c r="N1222" s="208"/>
      <c r="O1222" s="208"/>
      <c r="P1222" s="208"/>
      <c r="Q1222" s="208"/>
      <c r="R1222" s="208"/>
      <c r="S1222" s="208"/>
      <c r="T1222" s="72">
        <f t="shared" si="164"/>
        <v>0</v>
      </c>
      <c r="U1222" s="53"/>
      <c r="V1222" s="123"/>
      <c r="W1222" s="34"/>
      <c r="X1222" s="34"/>
    </row>
    <row r="1223" spans="2:24" ht="16.8" hidden="1" thickTop="1" thickBot="1" x14ac:dyDescent="0.35">
      <c r="B1223" s="5"/>
      <c r="C1223" s="207"/>
      <c r="D1223" s="202" t="s">
        <v>344</v>
      </c>
      <c r="E1223" s="475"/>
      <c r="F1223" s="477"/>
      <c r="G1223" s="170" t="s">
        <v>1</v>
      </c>
      <c r="H1223" s="78"/>
      <c r="I1223" s="208"/>
      <c r="J1223" s="208"/>
      <c r="K1223" s="208"/>
      <c r="L1223" s="208"/>
      <c r="M1223" s="208"/>
      <c r="N1223" s="208"/>
      <c r="O1223" s="208"/>
      <c r="P1223" s="208"/>
      <c r="Q1223" s="208"/>
      <c r="R1223" s="208"/>
      <c r="S1223" s="208"/>
      <c r="T1223" s="72">
        <f t="shared" si="164"/>
        <v>0</v>
      </c>
      <c r="U1223" s="53"/>
      <c r="V1223" s="123"/>
      <c r="W1223" s="34"/>
      <c r="X1223" s="34"/>
    </row>
    <row r="1224" spans="2:24" ht="16.8" hidden="1" thickTop="1" thickBot="1" x14ac:dyDescent="0.35">
      <c r="B1224" s="5"/>
      <c r="C1224" s="207"/>
      <c r="D1224" s="202" t="s">
        <v>345</v>
      </c>
      <c r="E1224" s="475"/>
      <c r="F1224" s="477"/>
      <c r="G1224" s="170" t="s">
        <v>1</v>
      </c>
      <c r="H1224" s="78"/>
      <c r="I1224" s="208"/>
      <c r="J1224" s="208"/>
      <c r="K1224" s="208"/>
      <c r="L1224" s="208"/>
      <c r="M1224" s="208"/>
      <c r="N1224" s="208"/>
      <c r="O1224" s="208"/>
      <c r="P1224" s="208"/>
      <c r="Q1224" s="208"/>
      <c r="R1224" s="208"/>
      <c r="S1224" s="208"/>
      <c r="T1224" s="72">
        <f t="shared" si="164"/>
        <v>0</v>
      </c>
      <c r="U1224" s="53"/>
      <c r="V1224" s="123"/>
      <c r="W1224" s="34"/>
      <c r="X1224" s="34"/>
    </row>
    <row r="1225" spans="2:24" ht="16.8" hidden="1" thickTop="1" thickBot="1" x14ac:dyDescent="0.35">
      <c r="B1225" s="5"/>
      <c r="C1225" s="207"/>
      <c r="D1225" s="202" t="s">
        <v>346</v>
      </c>
      <c r="E1225" s="475"/>
      <c r="F1225" s="477"/>
      <c r="G1225" s="170" t="s">
        <v>1</v>
      </c>
      <c r="H1225" s="78"/>
      <c r="I1225" s="208"/>
      <c r="J1225" s="208"/>
      <c r="K1225" s="208"/>
      <c r="L1225" s="208"/>
      <c r="M1225" s="208"/>
      <c r="N1225" s="208"/>
      <c r="O1225" s="208"/>
      <c r="P1225" s="208"/>
      <c r="Q1225" s="208"/>
      <c r="R1225" s="208"/>
      <c r="S1225" s="208"/>
      <c r="T1225" s="72">
        <f t="shared" si="164"/>
        <v>0</v>
      </c>
      <c r="U1225" s="53"/>
      <c r="V1225" s="123"/>
      <c r="W1225" s="34"/>
      <c r="X1225" s="34"/>
    </row>
    <row r="1226" spans="2:24" ht="16.8" hidden="1" thickTop="1" thickBot="1" x14ac:dyDescent="0.35">
      <c r="B1226" s="5"/>
      <c r="C1226" s="207"/>
      <c r="D1226" s="202" t="s">
        <v>347</v>
      </c>
      <c r="E1226" s="475"/>
      <c r="F1226" s="477"/>
      <c r="G1226" s="170" t="s">
        <v>1</v>
      </c>
      <c r="H1226" s="78"/>
      <c r="I1226" s="208"/>
      <c r="J1226" s="208"/>
      <c r="K1226" s="208"/>
      <c r="L1226" s="208"/>
      <c r="M1226" s="208"/>
      <c r="N1226" s="208"/>
      <c r="O1226" s="208"/>
      <c r="P1226" s="208"/>
      <c r="Q1226" s="208"/>
      <c r="R1226" s="208"/>
      <c r="S1226" s="208"/>
      <c r="T1226" s="72">
        <f t="shared" si="164"/>
        <v>0</v>
      </c>
      <c r="U1226" s="53"/>
      <c r="V1226" s="123"/>
      <c r="W1226" s="34"/>
      <c r="X1226" s="34"/>
    </row>
    <row r="1227" spans="2:24" ht="16.8" hidden="1" thickTop="1" thickBot="1" x14ac:dyDescent="0.35">
      <c r="B1227" s="5"/>
      <c r="C1227" s="207"/>
      <c r="D1227" s="202" t="s">
        <v>348</v>
      </c>
      <c r="E1227" s="475"/>
      <c r="F1227" s="477"/>
      <c r="G1227" s="170" t="s">
        <v>1</v>
      </c>
      <c r="H1227" s="78"/>
      <c r="I1227" s="208"/>
      <c r="J1227" s="208"/>
      <c r="K1227" s="208"/>
      <c r="L1227" s="208"/>
      <c r="M1227" s="208"/>
      <c r="N1227" s="208"/>
      <c r="O1227" s="208"/>
      <c r="P1227" s="208"/>
      <c r="Q1227" s="208"/>
      <c r="R1227" s="208"/>
      <c r="S1227" s="208"/>
      <c r="T1227" s="72">
        <f t="shared" si="164"/>
        <v>0</v>
      </c>
      <c r="U1227" s="53"/>
      <c r="V1227" s="123"/>
      <c r="W1227" s="34"/>
      <c r="X1227" s="34"/>
    </row>
    <row r="1228" spans="2:24" ht="16.8" hidden="1" thickTop="1" thickBot="1" x14ac:dyDescent="0.35">
      <c r="B1228" s="5"/>
      <c r="C1228" s="207"/>
      <c r="D1228" s="202" t="s">
        <v>349</v>
      </c>
      <c r="E1228" s="475"/>
      <c r="F1228" s="477"/>
      <c r="G1228" s="170" t="s">
        <v>1</v>
      </c>
      <c r="H1228" s="78"/>
      <c r="I1228" s="208"/>
      <c r="J1228" s="208"/>
      <c r="K1228" s="208"/>
      <c r="L1228" s="208"/>
      <c r="M1228" s="208"/>
      <c r="N1228" s="208"/>
      <c r="O1228" s="208"/>
      <c r="P1228" s="208"/>
      <c r="Q1228" s="208"/>
      <c r="R1228" s="208"/>
      <c r="S1228" s="208"/>
      <c r="T1228" s="72">
        <f t="shared" si="164"/>
        <v>0</v>
      </c>
      <c r="U1228" s="53"/>
      <c r="V1228" s="123"/>
      <c r="W1228" s="34"/>
      <c r="X1228" s="34"/>
    </row>
    <row r="1229" spans="2:24" ht="16.8" hidden="1" thickTop="1" thickBot="1" x14ac:dyDescent="0.35">
      <c r="B1229" s="5"/>
      <c r="C1229" s="207"/>
      <c r="D1229" s="202" t="s">
        <v>350</v>
      </c>
      <c r="E1229" s="475"/>
      <c r="F1229" s="477"/>
      <c r="G1229" s="170" t="s">
        <v>1</v>
      </c>
      <c r="H1229" s="78"/>
      <c r="I1229" s="208"/>
      <c r="J1229" s="208"/>
      <c r="K1229" s="208"/>
      <c r="L1229" s="208"/>
      <c r="M1229" s="208"/>
      <c r="N1229" s="208"/>
      <c r="O1229" s="208"/>
      <c r="P1229" s="208"/>
      <c r="Q1229" s="208"/>
      <c r="R1229" s="208"/>
      <c r="S1229" s="208"/>
      <c r="T1229" s="72">
        <f t="shared" si="164"/>
        <v>0</v>
      </c>
      <c r="U1229" s="53"/>
      <c r="V1229" s="123"/>
      <c r="W1229" s="34"/>
      <c r="X1229" s="34"/>
    </row>
    <row r="1230" spans="2:24" ht="16.8" hidden="1" thickTop="1" thickBot="1" x14ac:dyDescent="0.35">
      <c r="B1230" s="5"/>
      <c r="C1230" s="207"/>
      <c r="D1230" s="202" t="s">
        <v>351</v>
      </c>
      <c r="E1230" s="475"/>
      <c r="F1230" s="477"/>
      <c r="G1230" s="170" t="s">
        <v>1</v>
      </c>
      <c r="H1230" s="78"/>
      <c r="I1230" s="208"/>
      <c r="J1230" s="208"/>
      <c r="K1230" s="208"/>
      <c r="L1230" s="208"/>
      <c r="M1230" s="208"/>
      <c r="N1230" s="208"/>
      <c r="O1230" s="208"/>
      <c r="P1230" s="208"/>
      <c r="Q1230" s="208"/>
      <c r="R1230" s="208"/>
      <c r="S1230" s="208"/>
      <c r="T1230" s="72">
        <f t="shared" si="164"/>
        <v>0</v>
      </c>
      <c r="U1230" s="53"/>
      <c r="V1230" s="123"/>
      <c r="W1230" s="34"/>
      <c r="X1230" s="34"/>
    </row>
    <row r="1231" spans="2:24" ht="16.8" hidden="1" thickTop="1" thickBot="1" x14ac:dyDescent="0.35">
      <c r="B1231" s="5"/>
      <c r="C1231" s="207"/>
      <c r="D1231" s="202" t="s">
        <v>352</v>
      </c>
      <c r="E1231" s="475"/>
      <c r="F1231" s="477"/>
      <c r="G1231" s="170" t="s">
        <v>1</v>
      </c>
      <c r="H1231" s="78"/>
      <c r="I1231" s="208"/>
      <c r="J1231" s="208"/>
      <c r="K1231" s="208"/>
      <c r="L1231" s="208"/>
      <c r="M1231" s="208"/>
      <c r="N1231" s="208"/>
      <c r="O1231" s="208"/>
      <c r="P1231" s="208"/>
      <c r="Q1231" s="208"/>
      <c r="R1231" s="208"/>
      <c r="S1231" s="208"/>
      <c r="T1231" s="72">
        <f t="shared" si="164"/>
        <v>0</v>
      </c>
      <c r="U1231" s="53"/>
      <c r="V1231" s="123"/>
      <c r="W1231" s="34"/>
      <c r="X1231" s="34"/>
    </row>
    <row r="1232" spans="2:24" ht="16.8" hidden="1" thickTop="1" thickBot="1" x14ac:dyDescent="0.35">
      <c r="B1232" s="5"/>
      <c r="C1232" s="207"/>
      <c r="D1232" s="202" t="s">
        <v>353</v>
      </c>
      <c r="E1232" s="475"/>
      <c r="F1232" s="477"/>
      <c r="G1232" s="170" t="s">
        <v>1</v>
      </c>
      <c r="H1232" s="78"/>
      <c r="I1232" s="208"/>
      <c r="J1232" s="208"/>
      <c r="K1232" s="208"/>
      <c r="L1232" s="208"/>
      <c r="M1232" s="208"/>
      <c r="N1232" s="208"/>
      <c r="O1232" s="208"/>
      <c r="P1232" s="208"/>
      <c r="Q1232" s="208"/>
      <c r="R1232" s="208"/>
      <c r="S1232" s="208"/>
      <c r="T1232" s="72">
        <f t="shared" si="164"/>
        <v>0</v>
      </c>
      <c r="U1232" s="53"/>
      <c r="V1232" s="123"/>
      <c r="W1232" s="34"/>
      <c r="X1232" s="34"/>
    </row>
    <row r="1233" spans="2:24" ht="16.8" hidden="1" thickTop="1" thickBot="1" x14ac:dyDescent="0.35">
      <c r="B1233" s="5"/>
      <c r="C1233" s="207"/>
      <c r="D1233" s="202" t="s">
        <v>354</v>
      </c>
      <c r="E1233" s="475"/>
      <c r="F1233" s="477"/>
      <c r="G1233" s="170" t="s">
        <v>1</v>
      </c>
      <c r="H1233" s="78"/>
      <c r="I1233" s="208"/>
      <c r="J1233" s="208"/>
      <c r="K1233" s="208"/>
      <c r="L1233" s="208"/>
      <c r="M1233" s="208"/>
      <c r="N1233" s="208"/>
      <c r="O1233" s="208"/>
      <c r="P1233" s="208"/>
      <c r="Q1233" s="208"/>
      <c r="R1233" s="208"/>
      <c r="S1233" s="208"/>
      <c r="T1233" s="72">
        <f t="shared" si="164"/>
        <v>0</v>
      </c>
      <c r="U1233" s="53"/>
      <c r="V1233" s="123"/>
      <c r="W1233" s="34"/>
      <c r="X1233" s="34"/>
    </row>
    <row r="1234" spans="2:24" ht="16.8" hidden="1" thickTop="1" thickBot="1" x14ac:dyDescent="0.35">
      <c r="B1234" s="5"/>
      <c r="C1234" s="207"/>
      <c r="D1234" s="202" t="s">
        <v>355</v>
      </c>
      <c r="E1234" s="475"/>
      <c r="F1234" s="477"/>
      <c r="G1234" s="170" t="s">
        <v>1</v>
      </c>
      <c r="H1234" s="78"/>
      <c r="I1234" s="208"/>
      <c r="J1234" s="208"/>
      <c r="K1234" s="208"/>
      <c r="L1234" s="208"/>
      <c r="M1234" s="208"/>
      <c r="N1234" s="208"/>
      <c r="O1234" s="208"/>
      <c r="P1234" s="208"/>
      <c r="Q1234" s="208"/>
      <c r="R1234" s="208"/>
      <c r="S1234" s="208"/>
      <c r="T1234" s="72">
        <f t="shared" si="164"/>
        <v>0</v>
      </c>
      <c r="U1234" s="53"/>
      <c r="V1234" s="123"/>
      <c r="W1234" s="34"/>
      <c r="X1234" s="34"/>
    </row>
    <row r="1235" spans="2:24" ht="16.8" hidden="1" thickTop="1" thickBot="1" x14ac:dyDescent="0.35">
      <c r="B1235" s="5"/>
      <c r="C1235" s="207"/>
      <c r="D1235" s="202" t="s">
        <v>356</v>
      </c>
      <c r="E1235" s="475"/>
      <c r="F1235" s="477"/>
      <c r="G1235" s="170" t="s">
        <v>1</v>
      </c>
      <c r="H1235" s="78"/>
      <c r="I1235" s="208"/>
      <c r="J1235" s="208"/>
      <c r="K1235" s="208"/>
      <c r="L1235" s="208"/>
      <c r="M1235" s="208"/>
      <c r="N1235" s="208"/>
      <c r="O1235" s="208"/>
      <c r="P1235" s="208"/>
      <c r="Q1235" s="208"/>
      <c r="R1235" s="208"/>
      <c r="S1235" s="208"/>
      <c r="T1235" s="72">
        <f t="shared" si="164"/>
        <v>0</v>
      </c>
      <c r="U1235" s="53"/>
      <c r="V1235" s="123"/>
      <c r="W1235" s="34"/>
      <c r="X1235" s="34"/>
    </row>
    <row r="1236" spans="2:24" ht="16.8" hidden="1" thickTop="1" thickBot="1" x14ac:dyDescent="0.35">
      <c r="B1236" s="5"/>
      <c r="C1236" s="207"/>
      <c r="D1236" s="202" t="s">
        <v>357</v>
      </c>
      <c r="E1236" s="475"/>
      <c r="F1236" s="477"/>
      <c r="G1236" s="170" t="s">
        <v>1</v>
      </c>
      <c r="H1236" s="78"/>
      <c r="I1236" s="208"/>
      <c r="J1236" s="208"/>
      <c r="K1236" s="208"/>
      <c r="L1236" s="208"/>
      <c r="M1236" s="208"/>
      <c r="N1236" s="208"/>
      <c r="O1236" s="208"/>
      <c r="P1236" s="208"/>
      <c r="Q1236" s="208"/>
      <c r="R1236" s="208"/>
      <c r="S1236" s="208"/>
      <c r="T1236" s="72">
        <f t="shared" si="164"/>
        <v>0</v>
      </c>
      <c r="U1236" s="53"/>
      <c r="V1236" s="123"/>
      <c r="W1236" s="34"/>
      <c r="X1236" s="34"/>
    </row>
    <row r="1237" spans="2:24" ht="16.8" hidden="1" thickTop="1" thickBot="1" x14ac:dyDescent="0.35">
      <c r="B1237" s="5"/>
      <c r="C1237" s="207"/>
      <c r="D1237" s="202" t="s">
        <v>358</v>
      </c>
      <c r="E1237" s="475"/>
      <c r="F1237" s="477"/>
      <c r="G1237" s="170" t="s">
        <v>1</v>
      </c>
      <c r="H1237" s="78"/>
      <c r="I1237" s="208"/>
      <c r="J1237" s="208"/>
      <c r="K1237" s="208"/>
      <c r="L1237" s="208"/>
      <c r="M1237" s="208"/>
      <c r="N1237" s="208"/>
      <c r="O1237" s="208"/>
      <c r="P1237" s="208"/>
      <c r="Q1237" s="208"/>
      <c r="R1237" s="208"/>
      <c r="S1237" s="208"/>
      <c r="T1237" s="72">
        <f t="shared" si="164"/>
        <v>0</v>
      </c>
      <c r="U1237" s="53"/>
      <c r="V1237" s="123"/>
      <c r="W1237" s="34"/>
      <c r="X1237" s="34"/>
    </row>
    <row r="1238" spans="2:24" ht="16.8" hidden="1" thickTop="1" thickBot="1" x14ac:dyDescent="0.35">
      <c r="B1238" s="5"/>
      <c r="C1238" s="207"/>
      <c r="D1238" s="202" t="s">
        <v>359</v>
      </c>
      <c r="E1238" s="475"/>
      <c r="F1238" s="477"/>
      <c r="G1238" s="170" t="s">
        <v>1</v>
      </c>
      <c r="H1238" s="78"/>
      <c r="I1238" s="208"/>
      <c r="J1238" s="208"/>
      <c r="K1238" s="208"/>
      <c r="L1238" s="208"/>
      <c r="M1238" s="208"/>
      <c r="N1238" s="208"/>
      <c r="O1238" s="208"/>
      <c r="P1238" s="208"/>
      <c r="Q1238" s="208"/>
      <c r="R1238" s="208"/>
      <c r="S1238" s="208"/>
      <c r="T1238" s="72">
        <f t="shared" si="164"/>
        <v>0</v>
      </c>
      <c r="U1238" s="53"/>
      <c r="V1238" s="123"/>
      <c r="W1238" s="34"/>
      <c r="X1238" s="34"/>
    </row>
    <row r="1239" spans="2:24" ht="16.8" hidden="1" thickTop="1" thickBot="1" x14ac:dyDescent="0.35">
      <c r="B1239" s="5"/>
      <c r="C1239" s="207"/>
      <c r="D1239" s="202" t="s">
        <v>360</v>
      </c>
      <c r="E1239" s="475"/>
      <c r="F1239" s="477"/>
      <c r="G1239" s="170" t="s">
        <v>1</v>
      </c>
      <c r="H1239" s="78"/>
      <c r="I1239" s="208"/>
      <c r="J1239" s="208"/>
      <c r="K1239" s="208"/>
      <c r="L1239" s="208"/>
      <c r="M1239" s="208"/>
      <c r="N1239" s="208"/>
      <c r="O1239" s="208"/>
      <c r="P1239" s="208"/>
      <c r="Q1239" s="208"/>
      <c r="R1239" s="208"/>
      <c r="S1239" s="208"/>
      <c r="T1239" s="72">
        <f t="shared" si="164"/>
        <v>0</v>
      </c>
      <c r="U1239" s="53"/>
      <c r="V1239" s="123"/>
      <c r="W1239" s="34"/>
      <c r="X1239" s="34"/>
    </row>
    <row r="1240" spans="2:24" ht="16.8" hidden="1" thickTop="1" thickBot="1" x14ac:dyDescent="0.35">
      <c r="B1240" s="5"/>
      <c r="C1240" s="207"/>
      <c r="D1240" s="202" t="s">
        <v>361</v>
      </c>
      <c r="E1240" s="475"/>
      <c r="F1240" s="477"/>
      <c r="G1240" s="170" t="s">
        <v>1</v>
      </c>
      <c r="H1240" s="78"/>
      <c r="I1240" s="208"/>
      <c r="J1240" s="208"/>
      <c r="K1240" s="208"/>
      <c r="L1240" s="208"/>
      <c r="M1240" s="208"/>
      <c r="N1240" s="208"/>
      <c r="O1240" s="208"/>
      <c r="P1240" s="208"/>
      <c r="Q1240" s="208"/>
      <c r="R1240" s="208"/>
      <c r="S1240" s="208"/>
      <c r="T1240" s="72">
        <f t="shared" si="164"/>
        <v>0</v>
      </c>
      <c r="U1240" s="53"/>
      <c r="V1240" s="123"/>
      <c r="W1240" s="34"/>
      <c r="X1240" s="34"/>
    </row>
    <row r="1241" spans="2:24" ht="16.8" hidden="1" thickTop="1" thickBot="1" x14ac:dyDescent="0.35">
      <c r="B1241" s="5"/>
      <c r="C1241" s="207"/>
      <c r="D1241" s="202" t="s">
        <v>362</v>
      </c>
      <c r="E1241" s="475"/>
      <c r="F1241" s="477"/>
      <c r="G1241" s="170" t="s">
        <v>1</v>
      </c>
      <c r="H1241" s="78"/>
      <c r="I1241" s="208"/>
      <c r="J1241" s="208"/>
      <c r="K1241" s="208"/>
      <c r="L1241" s="208"/>
      <c r="M1241" s="208"/>
      <c r="N1241" s="208"/>
      <c r="O1241" s="208"/>
      <c r="P1241" s="208"/>
      <c r="Q1241" s="208"/>
      <c r="R1241" s="208"/>
      <c r="S1241" s="208"/>
      <c r="T1241" s="72">
        <f t="shared" si="164"/>
        <v>0</v>
      </c>
      <c r="U1241" s="53"/>
      <c r="V1241" s="123"/>
      <c r="W1241" s="34"/>
      <c r="X1241" s="34"/>
    </row>
    <row r="1242" spans="2:24" ht="16.8" hidden="1" thickTop="1" thickBot="1" x14ac:dyDescent="0.35">
      <c r="B1242" s="5"/>
      <c r="C1242" s="207"/>
      <c r="D1242" s="202" t="s">
        <v>363</v>
      </c>
      <c r="E1242" s="475"/>
      <c r="F1242" s="477"/>
      <c r="G1242" s="170" t="s">
        <v>1</v>
      </c>
      <c r="H1242" s="78"/>
      <c r="I1242" s="208"/>
      <c r="J1242" s="208"/>
      <c r="K1242" s="208"/>
      <c r="L1242" s="208"/>
      <c r="M1242" s="208"/>
      <c r="N1242" s="208"/>
      <c r="O1242" s="208"/>
      <c r="P1242" s="208"/>
      <c r="Q1242" s="208"/>
      <c r="R1242" s="208"/>
      <c r="S1242" s="208"/>
      <c r="T1242" s="72">
        <f t="shared" si="164"/>
        <v>0</v>
      </c>
      <c r="U1242" s="53"/>
      <c r="V1242" s="123"/>
      <c r="W1242" s="34"/>
      <c r="X1242" s="34"/>
    </row>
    <row r="1243" spans="2:24" ht="16.8" hidden="1" thickTop="1" thickBot="1" x14ac:dyDescent="0.35">
      <c r="B1243" s="5"/>
      <c r="C1243" s="207"/>
      <c r="D1243" s="202" t="s">
        <v>364</v>
      </c>
      <c r="E1243" s="475"/>
      <c r="F1243" s="477"/>
      <c r="G1243" s="170" t="s">
        <v>1</v>
      </c>
      <c r="H1243" s="78"/>
      <c r="I1243" s="208"/>
      <c r="J1243" s="208"/>
      <c r="K1243" s="208"/>
      <c r="L1243" s="208"/>
      <c r="M1243" s="208"/>
      <c r="N1243" s="208"/>
      <c r="O1243" s="208"/>
      <c r="P1243" s="208"/>
      <c r="Q1243" s="208"/>
      <c r="R1243" s="208"/>
      <c r="S1243" s="208"/>
      <c r="T1243" s="72">
        <f>SUM(H1243:S1243)</f>
        <v>0</v>
      </c>
      <c r="U1243" s="53"/>
      <c r="V1243" s="123"/>
      <c r="W1243" s="34"/>
      <c r="X1243" s="34"/>
    </row>
    <row r="1244" spans="2:24" ht="16.8" hidden="1" thickTop="1" thickBot="1" x14ac:dyDescent="0.35">
      <c r="B1244" s="5"/>
      <c r="C1244" s="207"/>
      <c r="D1244" s="202" t="s">
        <v>208</v>
      </c>
      <c r="E1244" s="475"/>
      <c r="F1244" s="477"/>
      <c r="G1244" s="170" t="s">
        <v>1</v>
      </c>
      <c r="H1244" s="78"/>
      <c r="I1244" s="208"/>
      <c r="J1244" s="208"/>
      <c r="K1244" s="208"/>
      <c r="L1244" s="208"/>
      <c r="M1244" s="208"/>
      <c r="N1244" s="208"/>
      <c r="O1244" s="208"/>
      <c r="P1244" s="208"/>
      <c r="Q1244" s="208"/>
      <c r="R1244" s="208"/>
      <c r="S1244" s="208"/>
      <c r="T1244" s="72">
        <f t="shared" ref="T1244:T1268" si="165">SUM(H1244:S1244)</f>
        <v>0</v>
      </c>
      <c r="U1244" s="53"/>
      <c r="V1244" s="123"/>
      <c r="W1244" s="34"/>
      <c r="X1244" s="34"/>
    </row>
    <row r="1245" spans="2:24" ht="16.8" hidden="1" thickTop="1" thickBot="1" x14ac:dyDescent="0.35">
      <c r="B1245" s="5"/>
      <c r="C1245" s="207"/>
      <c r="D1245" s="202" t="s">
        <v>365</v>
      </c>
      <c r="E1245" s="475"/>
      <c r="F1245" s="477"/>
      <c r="G1245" s="170" t="s">
        <v>1</v>
      </c>
      <c r="H1245" s="78"/>
      <c r="I1245" s="208"/>
      <c r="J1245" s="208"/>
      <c r="K1245" s="208"/>
      <c r="L1245" s="208"/>
      <c r="M1245" s="208"/>
      <c r="N1245" s="208"/>
      <c r="O1245" s="208"/>
      <c r="P1245" s="208"/>
      <c r="Q1245" s="208"/>
      <c r="R1245" s="208"/>
      <c r="S1245" s="208"/>
      <c r="T1245" s="72">
        <f t="shared" si="165"/>
        <v>0</v>
      </c>
      <c r="U1245" s="53"/>
      <c r="V1245" s="123"/>
      <c r="W1245" s="34"/>
      <c r="X1245" s="34"/>
    </row>
    <row r="1246" spans="2:24" ht="16.8" hidden="1" thickTop="1" thickBot="1" x14ac:dyDescent="0.35">
      <c r="B1246" s="5"/>
      <c r="C1246" s="207"/>
      <c r="D1246" s="202" t="s">
        <v>366</v>
      </c>
      <c r="E1246" s="475"/>
      <c r="F1246" s="477"/>
      <c r="G1246" s="170" t="s">
        <v>1</v>
      </c>
      <c r="H1246" s="78"/>
      <c r="I1246" s="208"/>
      <c r="J1246" s="208"/>
      <c r="K1246" s="208"/>
      <c r="L1246" s="208"/>
      <c r="M1246" s="208"/>
      <c r="N1246" s="208"/>
      <c r="O1246" s="208"/>
      <c r="P1246" s="208"/>
      <c r="Q1246" s="208"/>
      <c r="R1246" s="208"/>
      <c r="S1246" s="208"/>
      <c r="T1246" s="72">
        <f t="shared" si="165"/>
        <v>0</v>
      </c>
      <c r="U1246" s="53"/>
      <c r="V1246" s="123"/>
      <c r="W1246" s="34"/>
      <c r="X1246" s="34"/>
    </row>
    <row r="1247" spans="2:24" ht="16.8" hidden="1" thickTop="1" thickBot="1" x14ac:dyDescent="0.35">
      <c r="B1247" s="5"/>
      <c r="C1247" s="207"/>
      <c r="D1247" s="202" t="s">
        <v>367</v>
      </c>
      <c r="E1247" s="475"/>
      <c r="F1247" s="477"/>
      <c r="G1247" s="170" t="s">
        <v>1</v>
      </c>
      <c r="H1247" s="78"/>
      <c r="I1247" s="208"/>
      <c r="J1247" s="208"/>
      <c r="K1247" s="208"/>
      <c r="L1247" s="208"/>
      <c r="M1247" s="208"/>
      <c r="N1247" s="208"/>
      <c r="O1247" s="208"/>
      <c r="P1247" s="208"/>
      <c r="Q1247" s="208"/>
      <c r="R1247" s="208"/>
      <c r="S1247" s="208"/>
      <c r="T1247" s="72">
        <f t="shared" si="165"/>
        <v>0</v>
      </c>
      <c r="U1247" s="53"/>
      <c r="V1247" s="123"/>
      <c r="W1247" s="34"/>
      <c r="X1247" s="34"/>
    </row>
    <row r="1248" spans="2:24" ht="16.8" hidden="1" thickTop="1" thickBot="1" x14ac:dyDescent="0.35">
      <c r="B1248" s="5"/>
      <c r="C1248" s="207"/>
      <c r="D1248" s="202" t="s">
        <v>368</v>
      </c>
      <c r="E1248" s="475"/>
      <c r="F1248" s="477"/>
      <c r="G1248" s="170" t="s">
        <v>1</v>
      </c>
      <c r="H1248" s="78"/>
      <c r="I1248" s="208"/>
      <c r="J1248" s="208"/>
      <c r="K1248" s="208"/>
      <c r="L1248" s="208"/>
      <c r="M1248" s="208"/>
      <c r="N1248" s="208"/>
      <c r="O1248" s="208"/>
      <c r="P1248" s="208"/>
      <c r="Q1248" s="208"/>
      <c r="R1248" s="208"/>
      <c r="S1248" s="208"/>
      <c r="T1248" s="72">
        <f t="shared" si="165"/>
        <v>0</v>
      </c>
      <c r="U1248" s="53"/>
      <c r="V1248" s="123"/>
      <c r="W1248" s="34"/>
      <c r="X1248" s="34"/>
    </row>
    <row r="1249" spans="2:24" ht="16.8" hidden="1" thickTop="1" thickBot="1" x14ac:dyDescent="0.35">
      <c r="B1249" s="5"/>
      <c r="C1249" s="207"/>
      <c r="D1249" s="202" t="s">
        <v>369</v>
      </c>
      <c r="E1249" s="475"/>
      <c r="F1249" s="477"/>
      <c r="G1249" s="170" t="s">
        <v>1</v>
      </c>
      <c r="H1249" s="78"/>
      <c r="I1249" s="208"/>
      <c r="J1249" s="208"/>
      <c r="K1249" s="208"/>
      <c r="L1249" s="208"/>
      <c r="M1249" s="208"/>
      <c r="N1249" s="208"/>
      <c r="O1249" s="208"/>
      <c r="P1249" s="208"/>
      <c r="Q1249" s="208"/>
      <c r="R1249" s="208"/>
      <c r="S1249" s="208"/>
      <c r="T1249" s="72">
        <f t="shared" si="165"/>
        <v>0</v>
      </c>
      <c r="U1249" s="53"/>
      <c r="V1249" s="123"/>
      <c r="W1249" s="34"/>
      <c r="X1249" s="34"/>
    </row>
    <row r="1250" spans="2:24" ht="16.8" hidden="1" thickTop="1" thickBot="1" x14ac:dyDescent="0.35">
      <c r="B1250" s="5"/>
      <c r="C1250" s="207"/>
      <c r="D1250" s="202" t="s">
        <v>370</v>
      </c>
      <c r="E1250" s="475"/>
      <c r="F1250" s="477"/>
      <c r="G1250" s="170" t="s">
        <v>1</v>
      </c>
      <c r="H1250" s="78"/>
      <c r="I1250" s="208"/>
      <c r="J1250" s="208"/>
      <c r="K1250" s="208"/>
      <c r="L1250" s="208"/>
      <c r="M1250" s="208"/>
      <c r="N1250" s="208"/>
      <c r="O1250" s="208"/>
      <c r="P1250" s="208"/>
      <c r="Q1250" s="208"/>
      <c r="R1250" s="208"/>
      <c r="S1250" s="208"/>
      <c r="T1250" s="72">
        <f t="shared" si="165"/>
        <v>0</v>
      </c>
      <c r="U1250" s="53"/>
      <c r="V1250" s="123"/>
      <c r="W1250" s="34"/>
      <c r="X1250" s="34"/>
    </row>
    <row r="1251" spans="2:24" ht="16.8" hidden="1" thickTop="1" thickBot="1" x14ac:dyDescent="0.35">
      <c r="B1251" s="5"/>
      <c r="C1251" s="207"/>
      <c r="D1251" s="202" t="s">
        <v>371</v>
      </c>
      <c r="E1251" s="475"/>
      <c r="F1251" s="477"/>
      <c r="G1251" s="170" t="s">
        <v>1</v>
      </c>
      <c r="H1251" s="78"/>
      <c r="I1251" s="208"/>
      <c r="J1251" s="208"/>
      <c r="K1251" s="208"/>
      <c r="L1251" s="208"/>
      <c r="M1251" s="208"/>
      <c r="N1251" s="208"/>
      <c r="O1251" s="208"/>
      <c r="P1251" s="208"/>
      <c r="Q1251" s="208"/>
      <c r="R1251" s="208"/>
      <c r="S1251" s="208"/>
      <c r="T1251" s="72">
        <f t="shared" si="165"/>
        <v>0</v>
      </c>
      <c r="U1251" s="53"/>
      <c r="V1251" s="123"/>
      <c r="W1251" s="34"/>
      <c r="X1251" s="34"/>
    </row>
    <row r="1252" spans="2:24" ht="16.8" hidden="1" thickTop="1" thickBot="1" x14ac:dyDescent="0.35">
      <c r="B1252" s="5"/>
      <c r="C1252" s="207"/>
      <c r="D1252" s="202" t="s">
        <v>372</v>
      </c>
      <c r="E1252" s="475"/>
      <c r="F1252" s="477"/>
      <c r="G1252" s="170" t="s">
        <v>1</v>
      </c>
      <c r="H1252" s="78"/>
      <c r="I1252" s="208"/>
      <c r="J1252" s="208"/>
      <c r="K1252" s="208"/>
      <c r="L1252" s="208"/>
      <c r="M1252" s="208"/>
      <c r="N1252" s="208"/>
      <c r="O1252" s="208"/>
      <c r="P1252" s="208"/>
      <c r="Q1252" s="208"/>
      <c r="R1252" s="208"/>
      <c r="S1252" s="208"/>
      <c r="T1252" s="72">
        <f t="shared" si="165"/>
        <v>0</v>
      </c>
      <c r="U1252" s="53"/>
      <c r="V1252" s="123"/>
      <c r="W1252" s="34"/>
      <c r="X1252" s="34"/>
    </row>
    <row r="1253" spans="2:24" ht="16.8" hidden="1" thickTop="1" thickBot="1" x14ac:dyDescent="0.35">
      <c r="B1253" s="5"/>
      <c r="C1253" s="207"/>
      <c r="D1253" s="202" t="s">
        <v>373</v>
      </c>
      <c r="E1253" s="475"/>
      <c r="F1253" s="477"/>
      <c r="G1253" s="170" t="s">
        <v>1</v>
      </c>
      <c r="H1253" s="78"/>
      <c r="I1253" s="208"/>
      <c r="J1253" s="208"/>
      <c r="K1253" s="208"/>
      <c r="L1253" s="208"/>
      <c r="M1253" s="208"/>
      <c r="N1253" s="208"/>
      <c r="O1253" s="208"/>
      <c r="P1253" s="208"/>
      <c r="Q1253" s="208"/>
      <c r="R1253" s="208"/>
      <c r="S1253" s="208"/>
      <c r="T1253" s="72">
        <f t="shared" si="165"/>
        <v>0</v>
      </c>
      <c r="U1253" s="53"/>
      <c r="V1253" s="123"/>
      <c r="W1253" s="34"/>
      <c r="X1253" s="34"/>
    </row>
    <row r="1254" spans="2:24" ht="16.8" hidden="1" thickTop="1" thickBot="1" x14ac:dyDescent="0.35">
      <c r="B1254" s="5"/>
      <c r="C1254" s="207"/>
      <c r="D1254" s="202" t="s">
        <v>374</v>
      </c>
      <c r="E1254" s="475"/>
      <c r="F1254" s="477"/>
      <c r="G1254" s="170" t="s">
        <v>1</v>
      </c>
      <c r="H1254" s="78"/>
      <c r="I1254" s="208"/>
      <c r="J1254" s="208"/>
      <c r="K1254" s="208"/>
      <c r="L1254" s="208"/>
      <c r="M1254" s="208"/>
      <c r="N1254" s="208"/>
      <c r="O1254" s="208"/>
      <c r="P1254" s="208"/>
      <c r="Q1254" s="208"/>
      <c r="R1254" s="208"/>
      <c r="S1254" s="208"/>
      <c r="T1254" s="72">
        <f t="shared" si="165"/>
        <v>0</v>
      </c>
      <c r="U1254" s="53"/>
      <c r="V1254" s="123"/>
      <c r="W1254" s="34"/>
      <c r="X1254" s="34"/>
    </row>
    <row r="1255" spans="2:24" ht="16.8" hidden="1" thickTop="1" thickBot="1" x14ac:dyDescent="0.35">
      <c r="B1255" s="5"/>
      <c r="C1255" s="207"/>
      <c r="D1255" s="202" t="s">
        <v>375</v>
      </c>
      <c r="E1255" s="475"/>
      <c r="F1255" s="477"/>
      <c r="G1255" s="170" t="s">
        <v>1</v>
      </c>
      <c r="H1255" s="78"/>
      <c r="I1255" s="208"/>
      <c r="J1255" s="208"/>
      <c r="K1255" s="208"/>
      <c r="L1255" s="208"/>
      <c r="M1255" s="208"/>
      <c r="N1255" s="208"/>
      <c r="O1255" s="208"/>
      <c r="P1255" s="208"/>
      <c r="Q1255" s="208"/>
      <c r="R1255" s="208"/>
      <c r="S1255" s="208"/>
      <c r="T1255" s="72">
        <f t="shared" si="165"/>
        <v>0</v>
      </c>
      <c r="U1255" s="53"/>
      <c r="V1255" s="123"/>
      <c r="W1255" s="34"/>
      <c r="X1255" s="34"/>
    </row>
    <row r="1256" spans="2:24" ht="16.8" hidden="1" thickTop="1" thickBot="1" x14ac:dyDescent="0.35">
      <c r="B1256" s="5"/>
      <c r="C1256" s="207"/>
      <c r="D1256" s="202" t="s">
        <v>376</v>
      </c>
      <c r="E1256" s="475"/>
      <c r="F1256" s="477"/>
      <c r="G1256" s="170" t="s">
        <v>1</v>
      </c>
      <c r="H1256" s="78"/>
      <c r="I1256" s="208"/>
      <c r="J1256" s="208"/>
      <c r="K1256" s="208"/>
      <c r="L1256" s="208"/>
      <c r="M1256" s="208"/>
      <c r="N1256" s="208"/>
      <c r="O1256" s="208"/>
      <c r="P1256" s="208"/>
      <c r="Q1256" s="208"/>
      <c r="R1256" s="208"/>
      <c r="S1256" s="208"/>
      <c r="T1256" s="72">
        <f t="shared" si="165"/>
        <v>0</v>
      </c>
      <c r="U1256" s="53"/>
      <c r="V1256" s="123"/>
      <c r="W1256" s="34"/>
      <c r="X1256" s="34"/>
    </row>
    <row r="1257" spans="2:24" ht="16.8" hidden="1" thickTop="1" thickBot="1" x14ac:dyDescent="0.35">
      <c r="B1257" s="5"/>
      <c r="C1257" s="207"/>
      <c r="D1257" s="202" t="s">
        <v>377</v>
      </c>
      <c r="E1257" s="475"/>
      <c r="F1257" s="477"/>
      <c r="G1257" s="170" t="s">
        <v>1</v>
      </c>
      <c r="H1257" s="78"/>
      <c r="I1257" s="208"/>
      <c r="J1257" s="208"/>
      <c r="K1257" s="208"/>
      <c r="L1257" s="208"/>
      <c r="M1257" s="208"/>
      <c r="N1257" s="208"/>
      <c r="O1257" s="208"/>
      <c r="P1257" s="208"/>
      <c r="Q1257" s="208"/>
      <c r="R1257" s="208"/>
      <c r="S1257" s="208"/>
      <c r="T1257" s="72">
        <f t="shared" si="165"/>
        <v>0</v>
      </c>
      <c r="U1257" s="53"/>
      <c r="V1257" s="123"/>
      <c r="W1257" s="34"/>
      <c r="X1257" s="34"/>
    </row>
    <row r="1258" spans="2:24" ht="16.8" hidden="1" thickTop="1" thickBot="1" x14ac:dyDescent="0.35">
      <c r="B1258" s="5"/>
      <c r="C1258" s="207"/>
      <c r="D1258" s="202" t="s">
        <v>378</v>
      </c>
      <c r="E1258" s="475"/>
      <c r="F1258" s="477"/>
      <c r="G1258" s="170" t="s">
        <v>1</v>
      </c>
      <c r="H1258" s="78"/>
      <c r="I1258" s="208"/>
      <c r="J1258" s="208"/>
      <c r="K1258" s="208"/>
      <c r="L1258" s="208"/>
      <c r="M1258" s="208"/>
      <c r="N1258" s="208"/>
      <c r="O1258" s="208"/>
      <c r="P1258" s="208"/>
      <c r="Q1258" s="208"/>
      <c r="R1258" s="208"/>
      <c r="S1258" s="208"/>
      <c r="T1258" s="72">
        <f t="shared" si="165"/>
        <v>0</v>
      </c>
      <c r="U1258" s="53"/>
      <c r="V1258" s="123"/>
      <c r="W1258" s="34"/>
      <c r="X1258" s="34"/>
    </row>
    <row r="1259" spans="2:24" ht="16.8" hidden="1" thickTop="1" thickBot="1" x14ac:dyDescent="0.35">
      <c r="B1259" s="5"/>
      <c r="C1259" s="207"/>
      <c r="D1259" s="202" t="s">
        <v>379</v>
      </c>
      <c r="E1259" s="475"/>
      <c r="F1259" s="477"/>
      <c r="G1259" s="170" t="s">
        <v>1</v>
      </c>
      <c r="H1259" s="78"/>
      <c r="I1259" s="208"/>
      <c r="J1259" s="208"/>
      <c r="K1259" s="208"/>
      <c r="L1259" s="208"/>
      <c r="M1259" s="208"/>
      <c r="N1259" s="208"/>
      <c r="O1259" s="208"/>
      <c r="P1259" s="208"/>
      <c r="Q1259" s="208"/>
      <c r="R1259" s="208"/>
      <c r="S1259" s="208"/>
      <c r="T1259" s="72">
        <f t="shared" si="165"/>
        <v>0</v>
      </c>
      <c r="U1259" s="53"/>
      <c r="V1259" s="123"/>
      <c r="W1259" s="34"/>
      <c r="X1259" s="34"/>
    </row>
    <row r="1260" spans="2:24" ht="16.8" hidden="1" thickTop="1" thickBot="1" x14ac:dyDescent="0.35">
      <c r="B1260" s="5"/>
      <c r="C1260" s="207"/>
      <c r="D1260" s="202" t="s">
        <v>380</v>
      </c>
      <c r="E1260" s="475"/>
      <c r="F1260" s="477"/>
      <c r="G1260" s="170" t="s">
        <v>1</v>
      </c>
      <c r="H1260" s="78"/>
      <c r="I1260" s="208"/>
      <c r="J1260" s="208"/>
      <c r="K1260" s="208"/>
      <c r="L1260" s="208"/>
      <c r="M1260" s="208"/>
      <c r="N1260" s="208"/>
      <c r="O1260" s="208"/>
      <c r="P1260" s="208"/>
      <c r="Q1260" s="208"/>
      <c r="R1260" s="208"/>
      <c r="S1260" s="208"/>
      <c r="T1260" s="72">
        <f t="shared" si="165"/>
        <v>0</v>
      </c>
      <c r="U1260" s="53"/>
      <c r="V1260" s="123"/>
      <c r="W1260" s="34"/>
      <c r="X1260" s="34"/>
    </row>
    <row r="1261" spans="2:24" ht="16.8" hidden="1" thickTop="1" thickBot="1" x14ac:dyDescent="0.35">
      <c r="B1261" s="5"/>
      <c r="C1261" s="207"/>
      <c r="D1261" s="202" t="s">
        <v>381</v>
      </c>
      <c r="E1261" s="475"/>
      <c r="F1261" s="477"/>
      <c r="G1261" s="170" t="s">
        <v>1</v>
      </c>
      <c r="H1261" s="78"/>
      <c r="I1261" s="208"/>
      <c r="J1261" s="208"/>
      <c r="K1261" s="208"/>
      <c r="L1261" s="208"/>
      <c r="M1261" s="208"/>
      <c r="N1261" s="208"/>
      <c r="O1261" s="208"/>
      <c r="P1261" s="208"/>
      <c r="Q1261" s="208"/>
      <c r="R1261" s="208"/>
      <c r="S1261" s="208"/>
      <c r="T1261" s="72">
        <f t="shared" si="165"/>
        <v>0</v>
      </c>
      <c r="U1261" s="53"/>
      <c r="V1261" s="123"/>
      <c r="W1261" s="34"/>
      <c r="X1261" s="34"/>
    </row>
    <row r="1262" spans="2:24" ht="16.8" hidden="1" thickTop="1" thickBot="1" x14ac:dyDescent="0.35">
      <c r="B1262" s="5"/>
      <c r="C1262" s="207"/>
      <c r="D1262" s="202" t="s">
        <v>382</v>
      </c>
      <c r="E1262" s="475"/>
      <c r="F1262" s="477"/>
      <c r="G1262" s="170" t="s">
        <v>1</v>
      </c>
      <c r="H1262" s="78"/>
      <c r="I1262" s="208"/>
      <c r="J1262" s="208"/>
      <c r="K1262" s="208"/>
      <c r="L1262" s="208"/>
      <c r="M1262" s="208"/>
      <c r="N1262" s="208"/>
      <c r="O1262" s="208"/>
      <c r="P1262" s="208"/>
      <c r="Q1262" s="208"/>
      <c r="R1262" s="208"/>
      <c r="S1262" s="208"/>
      <c r="T1262" s="72">
        <f t="shared" si="165"/>
        <v>0</v>
      </c>
      <c r="U1262" s="53"/>
      <c r="V1262" s="123"/>
      <c r="W1262" s="34"/>
      <c r="X1262" s="34"/>
    </row>
    <row r="1263" spans="2:24" ht="16.8" hidden="1" thickTop="1" thickBot="1" x14ac:dyDescent="0.35">
      <c r="B1263" s="5"/>
      <c r="C1263" s="207"/>
      <c r="D1263" s="202" t="s">
        <v>383</v>
      </c>
      <c r="E1263" s="475"/>
      <c r="F1263" s="477"/>
      <c r="G1263" s="170" t="s">
        <v>1</v>
      </c>
      <c r="H1263" s="78"/>
      <c r="I1263" s="208"/>
      <c r="J1263" s="208"/>
      <c r="K1263" s="208"/>
      <c r="L1263" s="208"/>
      <c r="M1263" s="208"/>
      <c r="N1263" s="208"/>
      <c r="O1263" s="208"/>
      <c r="P1263" s="208"/>
      <c r="Q1263" s="208"/>
      <c r="R1263" s="208"/>
      <c r="S1263" s="208"/>
      <c r="T1263" s="72">
        <f t="shared" si="165"/>
        <v>0</v>
      </c>
      <c r="U1263" s="53"/>
      <c r="V1263" s="123"/>
      <c r="W1263" s="34"/>
      <c r="X1263" s="34"/>
    </row>
    <row r="1264" spans="2:24" ht="16.8" hidden="1" thickTop="1" thickBot="1" x14ac:dyDescent="0.35">
      <c r="B1264" s="5"/>
      <c r="C1264" s="207"/>
      <c r="D1264" s="202" t="s">
        <v>384</v>
      </c>
      <c r="E1264" s="475"/>
      <c r="F1264" s="477"/>
      <c r="G1264" s="170" t="s">
        <v>1</v>
      </c>
      <c r="H1264" s="78"/>
      <c r="I1264" s="208"/>
      <c r="J1264" s="208"/>
      <c r="K1264" s="208"/>
      <c r="L1264" s="208"/>
      <c r="M1264" s="208"/>
      <c r="N1264" s="208"/>
      <c r="O1264" s="208"/>
      <c r="P1264" s="208"/>
      <c r="Q1264" s="208"/>
      <c r="R1264" s="208"/>
      <c r="S1264" s="208"/>
      <c r="T1264" s="72">
        <f t="shared" si="165"/>
        <v>0</v>
      </c>
      <c r="U1264" s="53"/>
      <c r="V1264" s="123"/>
      <c r="W1264" s="34"/>
      <c r="X1264" s="34"/>
    </row>
    <row r="1265" spans="2:24" ht="16.8" hidden="1" thickTop="1" thickBot="1" x14ac:dyDescent="0.35">
      <c r="B1265" s="5"/>
      <c r="C1265" s="207"/>
      <c r="D1265" s="202" t="s">
        <v>385</v>
      </c>
      <c r="E1265" s="475"/>
      <c r="F1265" s="477"/>
      <c r="G1265" s="170" t="s">
        <v>1</v>
      </c>
      <c r="H1265" s="78"/>
      <c r="I1265" s="208"/>
      <c r="J1265" s="208"/>
      <c r="K1265" s="208"/>
      <c r="L1265" s="208"/>
      <c r="M1265" s="208"/>
      <c r="N1265" s="208"/>
      <c r="O1265" s="208"/>
      <c r="P1265" s="208"/>
      <c r="Q1265" s="208"/>
      <c r="R1265" s="208"/>
      <c r="S1265" s="208"/>
      <c r="T1265" s="72">
        <f t="shared" si="165"/>
        <v>0</v>
      </c>
      <c r="U1265" s="53"/>
      <c r="V1265" s="123"/>
      <c r="W1265" s="34"/>
      <c r="X1265" s="34"/>
    </row>
    <row r="1266" spans="2:24" ht="16.8" hidden="1" thickTop="1" thickBot="1" x14ac:dyDescent="0.35">
      <c r="B1266" s="5"/>
      <c r="C1266" s="207"/>
      <c r="D1266" s="202" t="s">
        <v>386</v>
      </c>
      <c r="E1266" s="475"/>
      <c r="F1266" s="477"/>
      <c r="G1266" s="170" t="s">
        <v>1</v>
      </c>
      <c r="H1266" s="78"/>
      <c r="I1266" s="208"/>
      <c r="J1266" s="208"/>
      <c r="K1266" s="208"/>
      <c r="L1266" s="208"/>
      <c r="M1266" s="208"/>
      <c r="N1266" s="208"/>
      <c r="O1266" s="208"/>
      <c r="P1266" s="208"/>
      <c r="Q1266" s="208"/>
      <c r="R1266" s="208"/>
      <c r="S1266" s="208"/>
      <c r="T1266" s="72">
        <f t="shared" si="165"/>
        <v>0</v>
      </c>
      <c r="U1266" s="53"/>
      <c r="V1266" s="123"/>
      <c r="W1266" s="34"/>
      <c r="X1266" s="34"/>
    </row>
    <row r="1267" spans="2:24" ht="16.8" hidden="1" thickTop="1" thickBot="1" x14ac:dyDescent="0.35">
      <c r="B1267" s="5"/>
      <c r="C1267" s="207"/>
      <c r="D1267" s="202" t="s">
        <v>387</v>
      </c>
      <c r="E1267" s="475"/>
      <c r="F1267" s="477"/>
      <c r="G1267" s="170" t="s">
        <v>1</v>
      </c>
      <c r="H1267" s="78"/>
      <c r="I1267" s="208"/>
      <c r="J1267" s="208"/>
      <c r="K1267" s="208"/>
      <c r="L1267" s="208"/>
      <c r="M1267" s="208"/>
      <c r="N1267" s="208"/>
      <c r="O1267" s="208"/>
      <c r="P1267" s="208"/>
      <c r="Q1267" s="208"/>
      <c r="R1267" s="208"/>
      <c r="S1267" s="208"/>
      <c r="T1267" s="72">
        <f t="shared" si="165"/>
        <v>0</v>
      </c>
      <c r="U1267" s="53"/>
      <c r="V1267" s="123"/>
      <c r="W1267" s="34"/>
      <c r="X1267" s="34"/>
    </row>
    <row r="1268" spans="2:24" ht="16.8" hidden="1" thickTop="1" thickBot="1" x14ac:dyDescent="0.35">
      <c r="B1268" s="5"/>
      <c r="C1268" s="207"/>
      <c r="D1268" s="202" t="s">
        <v>388</v>
      </c>
      <c r="E1268" s="475"/>
      <c r="F1268" s="477"/>
      <c r="G1268" s="170" t="s">
        <v>1</v>
      </c>
      <c r="H1268" s="78"/>
      <c r="I1268" s="208"/>
      <c r="J1268" s="208"/>
      <c r="K1268" s="208"/>
      <c r="L1268" s="208"/>
      <c r="M1268" s="208"/>
      <c r="N1268" s="208"/>
      <c r="O1268" s="208"/>
      <c r="P1268" s="208"/>
      <c r="Q1268" s="208"/>
      <c r="R1268" s="208"/>
      <c r="S1268" s="208"/>
      <c r="T1268" s="72">
        <f t="shared" si="165"/>
        <v>0</v>
      </c>
      <c r="U1268" s="53"/>
      <c r="V1268" s="123"/>
      <c r="W1268" s="34"/>
      <c r="X1268" s="34"/>
    </row>
    <row r="1269" spans="2:24" ht="16.8" hidden="1" thickTop="1" thickBot="1" x14ac:dyDescent="0.35">
      <c r="B1269" s="5"/>
      <c r="C1269" s="207"/>
      <c r="D1269" s="202" t="s">
        <v>209</v>
      </c>
      <c r="E1269" s="475"/>
      <c r="F1269" s="477"/>
      <c r="G1269" s="170" t="s">
        <v>1</v>
      </c>
      <c r="H1269" s="78"/>
      <c r="I1269" s="208"/>
      <c r="J1269" s="208"/>
      <c r="K1269" s="208"/>
      <c r="L1269" s="208"/>
      <c r="M1269" s="208"/>
      <c r="N1269" s="208"/>
      <c r="O1269" s="208"/>
      <c r="P1269" s="208"/>
      <c r="Q1269" s="208"/>
      <c r="R1269" s="208"/>
      <c r="S1269" s="208"/>
      <c r="T1269" s="72">
        <f>SUM(H1269:S1269)</f>
        <v>0</v>
      </c>
      <c r="U1269" s="53"/>
      <c r="V1269" s="123"/>
      <c r="W1269" s="34"/>
      <c r="X1269" s="34"/>
    </row>
    <row r="1270" spans="2:24" ht="16.8" hidden="1" thickTop="1" thickBot="1" x14ac:dyDescent="0.35">
      <c r="B1270" s="5"/>
      <c r="C1270" s="207"/>
      <c r="D1270" s="202" t="s">
        <v>389</v>
      </c>
      <c r="E1270" s="475"/>
      <c r="F1270" s="477"/>
      <c r="G1270" s="170" t="s">
        <v>1</v>
      </c>
      <c r="H1270" s="78"/>
      <c r="I1270" s="208"/>
      <c r="J1270" s="208"/>
      <c r="K1270" s="208"/>
      <c r="L1270" s="208"/>
      <c r="M1270" s="208"/>
      <c r="N1270" s="208"/>
      <c r="O1270" s="208"/>
      <c r="P1270" s="208"/>
      <c r="Q1270" s="208"/>
      <c r="R1270" s="208"/>
      <c r="S1270" s="208"/>
      <c r="T1270" s="72">
        <f t="shared" ref="T1270:T1295" si="166">SUM(H1270:S1270)</f>
        <v>0</v>
      </c>
      <c r="U1270" s="53"/>
      <c r="V1270" s="123"/>
      <c r="W1270" s="34"/>
      <c r="X1270" s="34"/>
    </row>
    <row r="1271" spans="2:24" ht="16.8" hidden="1" thickTop="1" thickBot="1" x14ac:dyDescent="0.35">
      <c r="B1271" s="5"/>
      <c r="C1271" s="207"/>
      <c r="D1271" s="202" t="s">
        <v>390</v>
      </c>
      <c r="E1271" s="475"/>
      <c r="F1271" s="477"/>
      <c r="G1271" s="170" t="s">
        <v>1</v>
      </c>
      <c r="H1271" s="78"/>
      <c r="I1271" s="208"/>
      <c r="J1271" s="208"/>
      <c r="K1271" s="208"/>
      <c r="L1271" s="208"/>
      <c r="M1271" s="208"/>
      <c r="N1271" s="208"/>
      <c r="O1271" s="208"/>
      <c r="P1271" s="208"/>
      <c r="Q1271" s="208"/>
      <c r="R1271" s="208"/>
      <c r="S1271" s="208"/>
      <c r="T1271" s="72">
        <f t="shared" si="166"/>
        <v>0</v>
      </c>
      <c r="U1271" s="53"/>
      <c r="V1271" s="123"/>
      <c r="W1271" s="34"/>
      <c r="X1271" s="34"/>
    </row>
    <row r="1272" spans="2:24" ht="16.8" hidden="1" thickTop="1" thickBot="1" x14ac:dyDescent="0.35">
      <c r="B1272" s="5"/>
      <c r="C1272" s="207"/>
      <c r="D1272" s="202" t="s">
        <v>391</v>
      </c>
      <c r="E1272" s="475"/>
      <c r="F1272" s="477"/>
      <c r="G1272" s="170" t="s">
        <v>1</v>
      </c>
      <c r="H1272" s="78"/>
      <c r="I1272" s="208"/>
      <c r="J1272" s="208"/>
      <c r="K1272" s="208"/>
      <c r="L1272" s="208"/>
      <c r="M1272" s="208"/>
      <c r="N1272" s="208"/>
      <c r="O1272" s="208"/>
      <c r="P1272" s="208"/>
      <c r="Q1272" s="208"/>
      <c r="R1272" s="208"/>
      <c r="S1272" s="208"/>
      <c r="T1272" s="72">
        <f t="shared" si="166"/>
        <v>0</v>
      </c>
      <c r="U1272" s="53"/>
      <c r="V1272" s="123"/>
      <c r="W1272" s="34"/>
      <c r="X1272" s="34"/>
    </row>
    <row r="1273" spans="2:24" ht="16.8" hidden="1" thickTop="1" thickBot="1" x14ac:dyDescent="0.35">
      <c r="B1273" s="5"/>
      <c r="C1273" s="207"/>
      <c r="D1273" s="202" t="s">
        <v>392</v>
      </c>
      <c r="E1273" s="475"/>
      <c r="F1273" s="477"/>
      <c r="G1273" s="170" t="s">
        <v>1</v>
      </c>
      <c r="H1273" s="78"/>
      <c r="I1273" s="208"/>
      <c r="J1273" s="208"/>
      <c r="K1273" s="208"/>
      <c r="L1273" s="208"/>
      <c r="M1273" s="208"/>
      <c r="N1273" s="208"/>
      <c r="O1273" s="208"/>
      <c r="P1273" s="208"/>
      <c r="Q1273" s="208"/>
      <c r="R1273" s="208"/>
      <c r="S1273" s="208"/>
      <c r="T1273" s="72">
        <f t="shared" si="166"/>
        <v>0</v>
      </c>
      <c r="U1273" s="53"/>
      <c r="V1273" s="123"/>
      <c r="W1273" s="34"/>
      <c r="X1273" s="34"/>
    </row>
    <row r="1274" spans="2:24" ht="16.8" hidden="1" thickTop="1" thickBot="1" x14ac:dyDescent="0.35">
      <c r="B1274" s="5"/>
      <c r="C1274" s="207"/>
      <c r="D1274" s="202" t="s">
        <v>393</v>
      </c>
      <c r="E1274" s="475"/>
      <c r="F1274" s="477"/>
      <c r="G1274" s="170" t="s">
        <v>1</v>
      </c>
      <c r="H1274" s="78"/>
      <c r="I1274" s="208"/>
      <c r="J1274" s="208"/>
      <c r="K1274" s="208"/>
      <c r="L1274" s="208"/>
      <c r="M1274" s="208"/>
      <c r="N1274" s="208"/>
      <c r="O1274" s="208"/>
      <c r="P1274" s="208"/>
      <c r="Q1274" s="208"/>
      <c r="R1274" s="208"/>
      <c r="S1274" s="208"/>
      <c r="T1274" s="72">
        <f t="shared" si="166"/>
        <v>0</v>
      </c>
      <c r="U1274" s="53"/>
      <c r="V1274" s="123"/>
      <c r="W1274" s="34"/>
      <c r="X1274" s="34"/>
    </row>
    <row r="1275" spans="2:24" ht="16.8" hidden="1" thickTop="1" thickBot="1" x14ac:dyDescent="0.35">
      <c r="B1275" s="5"/>
      <c r="C1275" s="207"/>
      <c r="D1275" s="202" t="s">
        <v>394</v>
      </c>
      <c r="E1275" s="475"/>
      <c r="F1275" s="477"/>
      <c r="G1275" s="170" t="s">
        <v>1</v>
      </c>
      <c r="H1275" s="78"/>
      <c r="I1275" s="208"/>
      <c r="J1275" s="208"/>
      <c r="K1275" s="208"/>
      <c r="L1275" s="208"/>
      <c r="M1275" s="208"/>
      <c r="N1275" s="208"/>
      <c r="O1275" s="208"/>
      <c r="P1275" s="208"/>
      <c r="Q1275" s="208"/>
      <c r="R1275" s="208"/>
      <c r="S1275" s="208"/>
      <c r="T1275" s="72">
        <f t="shared" si="166"/>
        <v>0</v>
      </c>
      <c r="U1275" s="53"/>
      <c r="V1275" s="123"/>
      <c r="W1275" s="34"/>
      <c r="X1275" s="34"/>
    </row>
    <row r="1276" spans="2:24" ht="16.8" hidden="1" thickTop="1" thickBot="1" x14ac:dyDescent="0.35">
      <c r="B1276" s="5"/>
      <c r="C1276" s="207"/>
      <c r="D1276" s="202" t="s">
        <v>395</v>
      </c>
      <c r="E1276" s="475"/>
      <c r="F1276" s="477"/>
      <c r="G1276" s="170" t="s">
        <v>1</v>
      </c>
      <c r="H1276" s="78"/>
      <c r="I1276" s="208"/>
      <c r="J1276" s="208"/>
      <c r="K1276" s="208"/>
      <c r="L1276" s="208"/>
      <c r="M1276" s="208"/>
      <c r="N1276" s="208"/>
      <c r="O1276" s="208"/>
      <c r="P1276" s="208"/>
      <c r="Q1276" s="208"/>
      <c r="R1276" s="208"/>
      <c r="S1276" s="208"/>
      <c r="T1276" s="72">
        <f t="shared" si="166"/>
        <v>0</v>
      </c>
      <c r="U1276" s="53"/>
      <c r="V1276" s="123"/>
      <c r="W1276" s="34"/>
      <c r="X1276" s="34"/>
    </row>
    <row r="1277" spans="2:24" ht="16.8" hidden="1" thickTop="1" thickBot="1" x14ac:dyDescent="0.35">
      <c r="B1277" s="5"/>
      <c r="C1277" s="207"/>
      <c r="D1277" s="202" t="s">
        <v>396</v>
      </c>
      <c r="E1277" s="475"/>
      <c r="F1277" s="477"/>
      <c r="G1277" s="170" t="s">
        <v>1</v>
      </c>
      <c r="H1277" s="78"/>
      <c r="I1277" s="208"/>
      <c r="J1277" s="208"/>
      <c r="K1277" s="208"/>
      <c r="L1277" s="208"/>
      <c r="M1277" s="208"/>
      <c r="N1277" s="208"/>
      <c r="O1277" s="208"/>
      <c r="P1277" s="208"/>
      <c r="Q1277" s="208"/>
      <c r="R1277" s="208"/>
      <c r="S1277" s="208"/>
      <c r="T1277" s="72">
        <f t="shared" si="166"/>
        <v>0</v>
      </c>
      <c r="U1277" s="53"/>
      <c r="V1277" s="123"/>
      <c r="W1277" s="34"/>
      <c r="X1277" s="34"/>
    </row>
    <row r="1278" spans="2:24" ht="16.8" hidden="1" thickTop="1" thickBot="1" x14ac:dyDescent="0.35">
      <c r="B1278" s="5"/>
      <c r="C1278" s="207"/>
      <c r="D1278" s="202" t="s">
        <v>397</v>
      </c>
      <c r="E1278" s="475"/>
      <c r="F1278" s="477"/>
      <c r="G1278" s="170" t="s">
        <v>1</v>
      </c>
      <c r="H1278" s="78"/>
      <c r="I1278" s="208"/>
      <c r="J1278" s="208"/>
      <c r="K1278" s="208"/>
      <c r="L1278" s="208"/>
      <c r="M1278" s="208"/>
      <c r="N1278" s="208"/>
      <c r="O1278" s="208"/>
      <c r="P1278" s="208"/>
      <c r="Q1278" s="208"/>
      <c r="R1278" s="208"/>
      <c r="S1278" s="208"/>
      <c r="T1278" s="72">
        <f t="shared" si="166"/>
        <v>0</v>
      </c>
      <c r="U1278" s="53"/>
      <c r="V1278" s="123"/>
      <c r="W1278" s="34"/>
      <c r="X1278" s="34"/>
    </row>
    <row r="1279" spans="2:24" ht="16.8" hidden="1" thickTop="1" thickBot="1" x14ac:dyDescent="0.35">
      <c r="B1279" s="5"/>
      <c r="C1279" s="207"/>
      <c r="D1279" s="202" t="s">
        <v>398</v>
      </c>
      <c r="E1279" s="475"/>
      <c r="F1279" s="477"/>
      <c r="G1279" s="170" t="s">
        <v>1</v>
      </c>
      <c r="H1279" s="78"/>
      <c r="I1279" s="208"/>
      <c r="J1279" s="208"/>
      <c r="K1279" s="208"/>
      <c r="L1279" s="208"/>
      <c r="M1279" s="208"/>
      <c r="N1279" s="208"/>
      <c r="O1279" s="208"/>
      <c r="P1279" s="208"/>
      <c r="Q1279" s="208"/>
      <c r="R1279" s="208"/>
      <c r="S1279" s="208"/>
      <c r="T1279" s="72">
        <f t="shared" si="166"/>
        <v>0</v>
      </c>
      <c r="U1279" s="53"/>
      <c r="V1279" s="123"/>
      <c r="W1279" s="34"/>
      <c r="X1279" s="34"/>
    </row>
    <row r="1280" spans="2:24" ht="16.8" hidden="1" thickTop="1" thickBot="1" x14ac:dyDescent="0.35">
      <c r="B1280" s="5"/>
      <c r="C1280" s="207"/>
      <c r="D1280" s="202" t="s">
        <v>399</v>
      </c>
      <c r="E1280" s="475"/>
      <c r="F1280" s="477"/>
      <c r="G1280" s="170" t="s">
        <v>1</v>
      </c>
      <c r="H1280" s="78"/>
      <c r="I1280" s="208"/>
      <c r="J1280" s="208"/>
      <c r="K1280" s="208"/>
      <c r="L1280" s="208"/>
      <c r="M1280" s="208"/>
      <c r="N1280" s="208"/>
      <c r="O1280" s="208"/>
      <c r="P1280" s="208"/>
      <c r="Q1280" s="208"/>
      <c r="R1280" s="208"/>
      <c r="S1280" s="208"/>
      <c r="T1280" s="72">
        <f t="shared" si="166"/>
        <v>0</v>
      </c>
      <c r="U1280" s="53"/>
      <c r="V1280" s="123"/>
      <c r="W1280" s="34"/>
      <c r="X1280" s="34"/>
    </row>
    <row r="1281" spans="2:24" ht="16.8" hidden="1" thickTop="1" thickBot="1" x14ac:dyDescent="0.35">
      <c r="B1281" s="5"/>
      <c r="C1281" s="207"/>
      <c r="D1281" s="202" t="s">
        <v>400</v>
      </c>
      <c r="E1281" s="475"/>
      <c r="F1281" s="477"/>
      <c r="G1281" s="170" t="s">
        <v>1</v>
      </c>
      <c r="H1281" s="78"/>
      <c r="I1281" s="208"/>
      <c r="J1281" s="208"/>
      <c r="K1281" s="208"/>
      <c r="L1281" s="208"/>
      <c r="M1281" s="208"/>
      <c r="N1281" s="208"/>
      <c r="O1281" s="208"/>
      <c r="P1281" s="208"/>
      <c r="Q1281" s="208"/>
      <c r="R1281" s="208"/>
      <c r="S1281" s="208"/>
      <c r="T1281" s="72">
        <f t="shared" si="166"/>
        <v>0</v>
      </c>
      <c r="U1281" s="53"/>
      <c r="V1281" s="123"/>
      <c r="W1281" s="34"/>
      <c r="X1281" s="34"/>
    </row>
    <row r="1282" spans="2:24" ht="16.8" hidden="1" thickTop="1" thickBot="1" x14ac:dyDescent="0.35">
      <c r="B1282" s="5"/>
      <c r="C1282" s="207"/>
      <c r="D1282" s="202" t="s">
        <v>401</v>
      </c>
      <c r="E1282" s="475"/>
      <c r="F1282" s="477"/>
      <c r="G1282" s="170" t="s">
        <v>1</v>
      </c>
      <c r="H1282" s="78"/>
      <c r="I1282" s="208"/>
      <c r="J1282" s="208"/>
      <c r="K1282" s="208"/>
      <c r="L1282" s="208"/>
      <c r="M1282" s="208"/>
      <c r="N1282" s="208"/>
      <c r="O1282" s="208"/>
      <c r="P1282" s="208"/>
      <c r="Q1282" s="208"/>
      <c r="R1282" s="208"/>
      <c r="S1282" s="208"/>
      <c r="T1282" s="72">
        <f t="shared" si="166"/>
        <v>0</v>
      </c>
      <c r="U1282" s="53"/>
      <c r="V1282" s="123"/>
      <c r="W1282" s="34"/>
      <c r="X1282" s="34"/>
    </row>
    <row r="1283" spans="2:24" ht="16.8" hidden="1" thickTop="1" thickBot="1" x14ac:dyDescent="0.35">
      <c r="B1283" s="5"/>
      <c r="C1283" s="207"/>
      <c r="D1283" s="202" t="s">
        <v>402</v>
      </c>
      <c r="E1283" s="475"/>
      <c r="F1283" s="477"/>
      <c r="G1283" s="170" t="s">
        <v>1</v>
      </c>
      <c r="H1283" s="78"/>
      <c r="I1283" s="208"/>
      <c r="J1283" s="208"/>
      <c r="K1283" s="208"/>
      <c r="L1283" s="208"/>
      <c r="M1283" s="208"/>
      <c r="N1283" s="208"/>
      <c r="O1283" s="208"/>
      <c r="P1283" s="208"/>
      <c r="Q1283" s="208"/>
      <c r="R1283" s="208"/>
      <c r="S1283" s="208"/>
      <c r="T1283" s="72">
        <f t="shared" si="166"/>
        <v>0</v>
      </c>
      <c r="U1283" s="53"/>
      <c r="V1283" s="123"/>
      <c r="W1283" s="34"/>
      <c r="X1283" s="34"/>
    </row>
    <row r="1284" spans="2:24" ht="16.8" hidden="1" thickTop="1" thickBot="1" x14ac:dyDescent="0.35">
      <c r="B1284" s="5"/>
      <c r="C1284" s="207"/>
      <c r="D1284" s="202" t="s">
        <v>403</v>
      </c>
      <c r="E1284" s="475"/>
      <c r="F1284" s="477"/>
      <c r="G1284" s="170" t="s">
        <v>1</v>
      </c>
      <c r="H1284" s="78"/>
      <c r="I1284" s="208"/>
      <c r="J1284" s="208"/>
      <c r="K1284" s="208"/>
      <c r="L1284" s="208"/>
      <c r="M1284" s="208"/>
      <c r="N1284" s="208"/>
      <c r="O1284" s="208"/>
      <c r="P1284" s="208"/>
      <c r="Q1284" s="208"/>
      <c r="R1284" s="208"/>
      <c r="S1284" s="208"/>
      <c r="T1284" s="72">
        <f t="shared" si="166"/>
        <v>0</v>
      </c>
      <c r="U1284" s="53"/>
      <c r="V1284" s="123"/>
      <c r="W1284" s="34"/>
      <c r="X1284" s="34"/>
    </row>
    <row r="1285" spans="2:24" ht="16.8" hidden="1" thickTop="1" thickBot="1" x14ac:dyDescent="0.35">
      <c r="B1285" s="5"/>
      <c r="C1285" s="207"/>
      <c r="D1285" s="202" t="s">
        <v>404</v>
      </c>
      <c r="E1285" s="475"/>
      <c r="F1285" s="477"/>
      <c r="G1285" s="170" t="s">
        <v>1</v>
      </c>
      <c r="H1285" s="78"/>
      <c r="I1285" s="208"/>
      <c r="J1285" s="208"/>
      <c r="K1285" s="208"/>
      <c r="L1285" s="208"/>
      <c r="M1285" s="208"/>
      <c r="N1285" s="208"/>
      <c r="O1285" s="208"/>
      <c r="P1285" s="208"/>
      <c r="Q1285" s="208"/>
      <c r="R1285" s="208"/>
      <c r="S1285" s="208"/>
      <c r="T1285" s="72">
        <f t="shared" si="166"/>
        <v>0</v>
      </c>
      <c r="U1285" s="53"/>
      <c r="V1285" s="123"/>
      <c r="W1285" s="34"/>
      <c r="X1285" s="34"/>
    </row>
    <row r="1286" spans="2:24" ht="16.8" hidden="1" thickTop="1" thickBot="1" x14ac:dyDescent="0.35">
      <c r="B1286" s="5"/>
      <c r="C1286" s="207"/>
      <c r="D1286" s="202" t="s">
        <v>405</v>
      </c>
      <c r="E1286" s="475"/>
      <c r="F1286" s="477"/>
      <c r="G1286" s="170" t="s">
        <v>1</v>
      </c>
      <c r="H1286" s="78"/>
      <c r="I1286" s="208"/>
      <c r="J1286" s="208"/>
      <c r="K1286" s="208"/>
      <c r="L1286" s="208"/>
      <c r="M1286" s="208"/>
      <c r="N1286" s="208"/>
      <c r="O1286" s="208"/>
      <c r="P1286" s="208"/>
      <c r="Q1286" s="208"/>
      <c r="R1286" s="208"/>
      <c r="S1286" s="208"/>
      <c r="T1286" s="72">
        <f t="shared" si="166"/>
        <v>0</v>
      </c>
      <c r="U1286" s="53"/>
      <c r="V1286" s="123"/>
      <c r="W1286" s="34"/>
      <c r="X1286" s="34"/>
    </row>
    <row r="1287" spans="2:24" ht="16.8" hidden="1" thickTop="1" thickBot="1" x14ac:dyDescent="0.35">
      <c r="B1287" s="5"/>
      <c r="C1287" s="207"/>
      <c r="D1287" s="202" t="s">
        <v>406</v>
      </c>
      <c r="E1287" s="475"/>
      <c r="F1287" s="477"/>
      <c r="G1287" s="170" t="s">
        <v>1</v>
      </c>
      <c r="H1287" s="78"/>
      <c r="I1287" s="208"/>
      <c r="J1287" s="208"/>
      <c r="K1287" s="208"/>
      <c r="L1287" s="208"/>
      <c r="M1287" s="208"/>
      <c r="N1287" s="208"/>
      <c r="O1287" s="208"/>
      <c r="P1287" s="208"/>
      <c r="Q1287" s="208"/>
      <c r="R1287" s="208"/>
      <c r="S1287" s="208"/>
      <c r="T1287" s="72">
        <f t="shared" si="166"/>
        <v>0</v>
      </c>
      <c r="U1287" s="53"/>
      <c r="V1287" s="123"/>
      <c r="W1287" s="34"/>
      <c r="X1287" s="34"/>
    </row>
    <row r="1288" spans="2:24" ht="16.8" hidden="1" thickTop="1" thickBot="1" x14ac:dyDescent="0.35">
      <c r="B1288" s="5"/>
      <c r="C1288" s="207"/>
      <c r="D1288" s="202" t="s">
        <v>407</v>
      </c>
      <c r="E1288" s="475"/>
      <c r="F1288" s="477"/>
      <c r="G1288" s="170" t="s">
        <v>1</v>
      </c>
      <c r="H1288" s="78"/>
      <c r="I1288" s="208"/>
      <c r="J1288" s="208"/>
      <c r="K1288" s="208"/>
      <c r="L1288" s="208"/>
      <c r="M1288" s="208"/>
      <c r="N1288" s="208"/>
      <c r="O1288" s="208"/>
      <c r="P1288" s="208"/>
      <c r="Q1288" s="208"/>
      <c r="R1288" s="208"/>
      <c r="S1288" s="208"/>
      <c r="T1288" s="72">
        <f t="shared" si="166"/>
        <v>0</v>
      </c>
      <c r="U1288" s="53"/>
      <c r="V1288" s="123"/>
      <c r="W1288" s="34"/>
      <c r="X1288" s="34"/>
    </row>
    <row r="1289" spans="2:24" ht="16.8" hidden="1" thickTop="1" thickBot="1" x14ac:dyDescent="0.35">
      <c r="B1289" s="5"/>
      <c r="C1289" s="207"/>
      <c r="D1289" s="202" t="s">
        <v>408</v>
      </c>
      <c r="E1289" s="475"/>
      <c r="F1289" s="477"/>
      <c r="G1289" s="170" t="s">
        <v>1</v>
      </c>
      <c r="H1289" s="78"/>
      <c r="I1289" s="208"/>
      <c r="J1289" s="208"/>
      <c r="K1289" s="208"/>
      <c r="L1289" s="208"/>
      <c r="M1289" s="208"/>
      <c r="N1289" s="208"/>
      <c r="O1289" s="208"/>
      <c r="P1289" s="208"/>
      <c r="Q1289" s="208"/>
      <c r="R1289" s="208"/>
      <c r="S1289" s="208"/>
      <c r="T1289" s="72">
        <f t="shared" si="166"/>
        <v>0</v>
      </c>
      <c r="U1289" s="53"/>
      <c r="V1289" s="123"/>
      <c r="W1289" s="34"/>
      <c r="X1289" s="34"/>
    </row>
    <row r="1290" spans="2:24" ht="16.8" hidden="1" thickTop="1" thickBot="1" x14ac:dyDescent="0.35">
      <c r="B1290" s="5"/>
      <c r="C1290" s="207"/>
      <c r="D1290" s="202" t="s">
        <v>409</v>
      </c>
      <c r="E1290" s="475"/>
      <c r="F1290" s="477"/>
      <c r="G1290" s="170" t="s">
        <v>1</v>
      </c>
      <c r="H1290" s="78"/>
      <c r="I1290" s="208"/>
      <c r="J1290" s="208"/>
      <c r="K1290" s="208"/>
      <c r="L1290" s="208"/>
      <c r="M1290" s="208"/>
      <c r="N1290" s="208"/>
      <c r="O1290" s="208"/>
      <c r="P1290" s="208"/>
      <c r="Q1290" s="208"/>
      <c r="R1290" s="208"/>
      <c r="S1290" s="208"/>
      <c r="T1290" s="72">
        <f t="shared" si="166"/>
        <v>0</v>
      </c>
      <c r="U1290" s="53"/>
      <c r="V1290" s="123"/>
      <c r="W1290" s="34"/>
      <c r="X1290" s="34"/>
    </row>
    <row r="1291" spans="2:24" ht="16.8" hidden="1" thickTop="1" thickBot="1" x14ac:dyDescent="0.35">
      <c r="B1291" s="5"/>
      <c r="C1291" s="207"/>
      <c r="D1291" s="202" t="s">
        <v>410</v>
      </c>
      <c r="E1291" s="475"/>
      <c r="F1291" s="477"/>
      <c r="G1291" s="170" t="s">
        <v>1</v>
      </c>
      <c r="H1291" s="78"/>
      <c r="I1291" s="208"/>
      <c r="J1291" s="208"/>
      <c r="K1291" s="208"/>
      <c r="L1291" s="208"/>
      <c r="M1291" s="208"/>
      <c r="N1291" s="208"/>
      <c r="O1291" s="208"/>
      <c r="P1291" s="208"/>
      <c r="Q1291" s="208"/>
      <c r="R1291" s="208"/>
      <c r="S1291" s="208"/>
      <c r="T1291" s="72">
        <f t="shared" si="166"/>
        <v>0</v>
      </c>
      <c r="U1291" s="53"/>
      <c r="V1291" s="123"/>
      <c r="W1291" s="34"/>
      <c r="X1291" s="34"/>
    </row>
    <row r="1292" spans="2:24" ht="16.8" hidden="1" thickTop="1" thickBot="1" x14ac:dyDescent="0.35">
      <c r="B1292" s="5"/>
      <c r="C1292" s="207"/>
      <c r="D1292" s="202" t="s">
        <v>411</v>
      </c>
      <c r="E1292" s="475"/>
      <c r="F1292" s="477"/>
      <c r="G1292" s="170" t="s">
        <v>1</v>
      </c>
      <c r="H1292" s="78"/>
      <c r="I1292" s="208"/>
      <c r="J1292" s="208"/>
      <c r="K1292" s="208"/>
      <c r="L1292" s="208"/>
      <c r="M1292" s="208"/>
      <c r="N1292" s="208"/>
      <c r="O1292" s="208"/>
      <c r="P1292" s="208"/>
      <c r="Q1292" s="208"/>
      <c r="R1292" s="208"/>
      <c r="S1292" s="208"/>
      <c r="T1292" s="72">
        <f t="shared" si="166"/>
        <v>0</v>
      </c>
      <c r="U1292" s="53"/>
      <c r="V1292" s="123"/>
      <c r="W1292" s="34"/>
      <c r="X1292" s="34"/>
    </row>
    <row r="1293" spans="2:24" ht="16.8" hidden="1" thickTop="1" thickBot="1" x14ac:dyDescent="0.35">
      <c r="B1293" s="5"/>
      <c r="C1293" s="207"/>
      <c r="D1293" s="202" t="s">
        <v>412</v>
      </c>
      <c r="E1293" s="475"/>
      <c r="F1293" s="477"/>
      <c r="G1293" s="170" t="s">
        <v>1</v>
      </c>
      <c r="H1293" s="78"/>
      <c r="I1293" s="208"/>
      <c r="J1293" s="208"/>
      <c r="K1293" s="208"/>
      <c r="L1293" s="208"/>
      <c r="M1293" s="208"/>
      <c r="N1293" s="208"/>
      <c r="O1293" s="208"/>
      <c r="P1293" s="208"/>
      <c r="Q1293" s="208"/>
      <c r="R1293" s="208"/>
      <c r="S1293" s="208"/>
      <c r="T1293" s="72">
        <f t="shared" si="166"/>
        <v>0</v>
      </c>
      <c r="U1293" s="53"/>
      <c r="V1293" s="123"/>
      <c r="W1293" s="34"/>
      <c r="X1293" s="34"/>
    </row>
    <row r="1294" spans="2:24" ht="16.8" thickTop="1" thickBot="1" x14ac:dyDescent="0.35">
      <c r="B1294" s="5"/>
      <c r="C1294" s="209" t="s">
        <v>173</v>
      </c>
      <c r="D1294" s="468" t="s">
        <v>170</v>
      </c>
      <c r="E1294" s="469"/>
      <c r="F1294" s="470"/>
      <c r="G1294" s="170" t="s">
        <v>1</v>
      </c>
      <c r="H1294" s="78"/>
      <c r="I1294" s="208"/>
      <c r="J1294" s="208"/>
      <c r="K1294" s="208"/>
      <c r="L1294" s="208"/>
      <c r="M1294" s="208"/>
      <c r="N1294" s="208"/>
      <c r="O1294" s="208"/>
      <c r="P1294" s="208"/>
      <c r="Q1294" s="208"/>
      <c r="R1294" s="208"/>
      <c r="S1294" s="208"/>
      <c r="T1294" s="72">
        <f t="shared" si="166"/>
        <v>0</v>
      </c>
      <c r="U1294" s="53"/>
      <c r="V1294" s="123"/>
      <c r="W1294" s="34"/>
      <c r="X1294" s="34"/>
    </row>
    <row r="1295" spans="2:24" ht="16.8" thickTop="1" thickBot="1" x14ac:dyDescent="0.35">
      <c r="B1295" s="5"/>
      <c r="C1295" s="209" t="s">
        <v>174</v>
      </c>
      <c r="D1295" s="468" t="s">
        <v>171</v>
      </c>
      <c r="E1295" s="469"/>
      <c r="F1295" s="470"/>
      <c r="G1295" s="170" t="s">
        <v>1</v>
      </c>
      <c r="H1295" s="78"/>
      <c r="I1295" s="208"/>
      <c r="J1295" s="208"/>
      <c r="K1295" s="208"/>
      <c r="L1295" s="208"/>
      <c r="M1295" s="208"/>
      <c r="N1295" s="208"/>
      <c r="O1295" s="208"/>
      <c r="P1295" s="208"/>
      <c r="Q1295" s="208"/>
      <c r="R1295" s="208"/>
      <c r="S1295" s="208"/>
      <c r="T1295" s="72">
        <f t="shared" si="166"/>
        <v>0</v>
      </c>
      <c r="U1295" s="53"/>
      <c r="V1295" s="123"/>
      <c r="W1295" s="34"/>
      <c r="X1295" s="34"/>
    </row>
    <row r="1296" spans="2:24" ht="16.8" thickTop="1" thickBot="1" x14ac:dyDescent="0.35">
      <c r="B1296" s="5"/>
      <c r="C1296" s="209" t="s">
        <v>175</v>
      </c>
      <c r="D1296" s="468" t="s">
        <v>200</v>
      </c>
      <c r="E1296" s="469"/>
      <c r="F1296" s="470"/>
      <c r="G1296" s="170" t="s">
        <v>1</v>
      </c>
      <c r="H1296" s="296">
        <f>SUM(H1297:H1300)</f>
        <v>0</v>
      </c>
      <c r="I1296" s="296">
        <f t="shared" ref="I1296:T1296" si="167">SUM(I1297:I1300)</f>
        <v>0</v>
      </c>
      <c r="J1296" s="296">
        <f t="shared" si="167"/>
        <v>0</v>
      </c>
      <c r="K1296" s="296">
        <f t="shared" si="167"/>
        <v>0</v>
      </c>
      <c r="L1296" s="296">
        <f t="shared" si="167"/>
        <v>0</v>
      </c>
      <c r="M1296" s="296">
        <f t="shared" si="167"/>
        <v>0</v>
      </c>
      <c r="N1296" s="296">
        <f t="shared" si="167"/>
        <v>0</v>
      </c>
      <c r="O1296" s="296">
        <f t="shared" si="167"/>
        <v>0</v>
      </c>
      <c r="P1296" s="296">
        <f t="shared" si="167"/>
        <v>0</v>
      </c>
      <c r="Q1296" s="296">
        <f t="shared" si="167"/>
        <v>0</v>
      </c>
      <c r="R1296" s="296">
        <f t="shared" si="167"/>
        <v>0</v>
      </c>
      <c r="S1296" s="296">
        <f t="shared" si="167"/>
        <v>0</v>
      </c>
      <c r="T1296" s="297">
        <f t="shared" si="167"/>
        <v>0</v>
      </c>
      <c r="U1296" s="53"/>
      <c r="V1296" s="123"/>
      <c r="W1296" s="34"/>
      <c r="X1296" s="34"/>
    </row>
    <row r="1297" spans="2:24" ht="16.8" thickTop="1" thickBot="1" x14ac:dyDescent="0.35">
      <c r="B1297" s="5"/>
      <c r="C1297" s="207"/>
      <c r="D1297" s="202" t="s">
        <v>176</v>
      </c>
      <c r="E1297" s="468" t="s">
        <v>167</v>
      </c>
      <c r="F1297" s="470"/>
      <c r="G1297" s="170" t="s">
        <v>1</v>
      </c>
      <c r="H1297" s="78"/>
      <c r="I1297" s="208"/>
      <c r="J1297" s="208"/>
      <c r="K1297" s="208"/>
      <c r="L1297" s="208"/>
      <c r="M1297" s="208"/>
      <c r="N1297" s="208"/>
      <c r="O1297" s="208"/>
      <c r="P1297" s="208"/>
      <c r="Q1297" s="208"/>
      <c r="R1297" s="208"/>
      <c r="S1297" s="208"/>
      <c r="T1297" s="72">
        <f>SUM(H1297:S1297)</f>
        <v>0</v>
      </c>
      <c r="U1297" s="53"/>
      <c r="V1297" s="123"/>
      <c r="W1297" s="34"/>
      <c r="X1297" s="34"/>
    </row>
    <row r="1298" spans="2:24" ht="16.8" thickTop="1" thickBot="1" x14ac:dyDescent="0.35">
      <c r="B1298" s="5"/>
      <c r="C1298" s="207"/>
      <c r="D1298" s="202" t="s">
        <v>177</v>
      </c>
      <c r="E1298" s="468" t="s">
        <v>168</v>
      </c>
      <c r="F1298" s="470"/>
      <c r="G1298" s="170" t="s">
        <v>1</v>
      </c>
      <c r="H1298" s="78"/>
      <c r="I1298" s="208"/>
      <c r="J1298" s="208"/>
      <c r="K1298" s="208"/>
      <c r="L1298" s="208"/>
      <c r="M1298" s="208"/>
      <c r="N1298" s="208"/>
      <c r="O1298" s="208"/>
      <c r="P1298" s="208"/>
      <c r="Q1298" s="208"/>
      <c r="R1298" s="208"/>
      <c r="S1298" s="208"/>
      <c r="T1298" s="72">
        <f t="shared" ref="T1298:T1300" si="168">SUM(H1298:S1298)</f>
        <v>0</v>
      </c>
      <c r="U1298" s="53"/>
      <c r="V1298" s="123"/>
      <c r="W1298" s="34"/>
      <c r="X1298" s="34"/>
    </row>
    <row r="1299" spans="2:24" ht="16.8" thickTop="1" thickBot="1" x14ac:dyDescent="0.35">
      <c r="B1299" s="5"/>
      <c r="C1299" s="207"/>
      <c r="D1299" s="202" t="s">
        <v>178</v>
      </c>
      <c r="E1299" s="468" t="s">
        <v>169</v>
      </c>
      <c r="F1299" s="470"/>
      <c r="G1299" s="170" t="s">
        <v>1</v>
      </c>
      <c r="H1299" s="78"/>
      <c r="I1299" s="208"/>
      <c r="J1299" s="208"/>
      <c r="K1299" s="208"/>
      <c r="L1299" s="208"/>
      <c r="M1299" s="208"/>
      <c r="N1299" s="208"/>
      <c r="O1299" s="208"/>
      <c r="P1299" s="208"/>
      <c r="Q1299" s="208"/>
      <c r="R1299" s="208"/>
      <c r="S1299" s="208"/>
      <c r="T1299" s="72">
        <f t="shared" si="168"/>
        <v>0</v>
      </c>
      <c r="U1299" s="53"/>
      <c r="V1299" s="123"/>
      <c r="W1299" s="34"/>
      <c r="X1299" s="34"/>
    </row>
    <row r="1300" spans="2:24" ht="16.8" thickTop="1" thickBot="1" x14ac:dyDescent="0.35">
      <c r="B1300" s="5"/>
      <c r="C1300" s="207"/>
      <c r="D1300" s="202" t="s">
        <v>179</v>
      </c>
      <c r="E1300" s="468" t="s">
        <v>198</v>
      </c>
      <c r="F1300" s="470"/>
      <c r="G1300" s="170" t="s">
        <v>1</v>
      </c>
      <c r="H1300" s="78"/>
      <c r="I1300" s="208"/>
      <c r="J1300" s="208"/>
      <c r="K1300" s="208"/>
      <c r="L1300" s="208"/>
      <c r="M1300" s="208"/>
      <c r="N1300" s="208"/>
      <c r="O1300" s="208"/>
      <c r="P1300" s="208"/>
      <c r="Q1300" s="208"/>
      <c r="R1300" s="208"/>
      <c r="S1300" s="208"/>
      <c r="T1300" s="72">
        <f t="shared" si="168"/>
        <v>0</v>
      </c>
      <c r="U1300" s="53"/>
      <c r="V1300" s="123"/>
      <c r="W1300" s="34"/>
      <c r="X1300" s="34"/>
    </row>
    <row r="1301" spans="2:24" ht="19.2" thickTop="1" thickBot="1" x14ac:dyDescent="0.35">
      <c r="B1301" s="5"/>
      <c r="C1301" s="454" t="s">
        <v>96</v>
      </c>
      <c r="D1301" s="471"/>
      <c r="E1301" s="471"/>
      <c r="F1301" s="472"/>
      <c r="G1301" s="172" t="s">
        <v>97</v>
      </c>
      <c r="H1301" s="136">
        <f>$T$1301</f>
        <v>0.03</v>
      </c>
      <c r="I1301" s="74">
        <f t="shared" ref="I1301:S1301" si="169">$T$1301</f>
        <v>0.03</v>
      </c>
      <c r="J1301" s="74">
        <f t="shared" si="169"/>
        <v>0.03</v>
      </c>
      <c r="K1301" s="74">
        <f t="shared" si="169"/>
        <v>0.03</v>
      </c>
      <c r="L1301" s="74">
        <f t="shared" si="169"/>
        <v>0.03</v>
      </c>
      <c r="M1301" s="74">
        <f t="shared" si="169"/>
        <v>0.03</v>
      </c>
      <c r="N1301" s="74">
        <f t="shared" si="169"/>
        <v>0.03</v>
      </c>
      <c r="O1301" s="74">
        <f t="shared" si="169"/>
        <v>0.03</v>
      </c>
      <c r="P1301" s="74">
        <f t="shared" si="169"/>
        <v>0.03</v>
      </c>
      <c r="Q1301" s="74">
        <f t="shared" si="169"/>
        <v>0.03</v>
      </c>
      <c r="R1301" s="74">
        <f t="shared" si="169"/>
        <v>0.03</v>
      </c>
      <c r="S1301" s="74">
        <f t="shared" si="169"/>
        <v>0.03</v>
      </c>
      <c r="T1301" s="75">
        <f>'Annual_RPS Form'!I24</f>
        <v>0.03</v>
      </c>
      <c r="U1301" s="5"/>
    </row>
    <row r="1302" spans="2:24" ht="16.8" thickTop="1" thickBot="1" x14ac:dyDescent="0.35">
      <c r="B1302" s="5"/>
      <c r="C1302" s="455" t="s">
        <v>109</v>
      </c>
      <c r="D1302" s="473"/>
      <c r="E1302" s="473"/>
      <c r="F1302" s="474"/>
      <c r="G1302" s="165" t="s">
        <v>1</v>
      </c>
      <c r="H1302" s="131">
        <f>ROUNDDOWN(H1340,0)</f>
        <v>0</v>
      </c>
      <c r="I1302" s="28">
        <f t="shared" ref="I1302:T1302" si="170">ROUNDDOWN(I1340,0)</f>
        <v>0</v>
      </c>
      <c r="J1302" s="28">
        <f t="shared" si="170"/>
        <v>0</v>
      </c>
      <c r="K1302" s="28">
        <f t="shared" si="170"/>
        <v>0</v>
      </c>
      <c r="L1302" s="28">
        <f t="shared" si="170"/>
        <v>0</v>
      </c>
      <c r="M1302" s="28">
        <f t="shared" si="170"/>
        <v>0</v>
      </c>
      <c r="N1302" s="28">
        <f t="shared" si="170"/>
        <v>0</v>
      </c>
      <c r="O1302" s="28">
        <f t="shared" si="170"/>
        <v>0</v>
      </c>
      <c r="P1302" s="28">
        <f t="shared" si="170"/>
        <v>0</v>
      </c>
      <c r="Q1302" s="28">
        <f t="shared" si="170"/>
        <v>0</v>
      </c>
      <c r="R1302" s="28">
        <f t="shared" si="170"/>
        <v>0</v>
      </c>
      <c r="S1302" s="28">
        <f t="shared" si="170"/>
        <v>0</v>
      </c>
      <c r="T1302" s="64">
        <f t="shared" si="170"/>
        <v>0</v>
      </c>
      <c r="U1302" s="53"/>
      <c r="V1302" s="314"/>
    </row>
    <row r="1303" spans="2:24" ht="16.8" thickTop="1" thickBot="1" x14ac:dyDescent="0.35">
      <c r="B1303" s="5"/>
      <c r="C1303" s="9"/>
      <c r="D1303" s="205"/>
      <c r="E1303" s="9"/>
      <c r="F1303" s="9"/>
      <c r="G1303" s="10"/>
      <c r="H1303" s="132"/>
      <c r="I1303" s="11"/>
      <c r="J1303" s="11"/>
      <c r="K1303" s="11"/>
      <c r="L1303" s="11"/>
      <c r="M1303" s="11"/>
      <c r="N1303" s="11"/>
      <c r="O1303" s="11"/>
      <c r="P1303" s="11"/>
      <c r="Q1303" s="11"/>
      <c r="R1303" s="11"/>
      <c r="S1303" s="11"/>
      <c r="T1303" s="11"/>
      <c r="U1303" s="5"/>
    </row>
    <row r="1304" spans="2:24" ht="32.4" thickTop="1" thickBot="1" x14ac:dyDescent="0.35">
      <c r="B1304" s="5"/>
      <c r="C1304" s="405" t="s">
        <v>122</v>
      </c>
      <c r="D1304" s="467"/>
      <c r="E1304" s="467"/>
      <c r="F1304" s="467"/>
      <c r="G1304" s="406"/>
      <c r="H1304" s="70" t="s">
        <v>58</v>
      </c>
      <c r="I1304" s="70" t="s">
        <v>59</v>
      </c>
      <c r="J1304" s="70" t="s">
        <v>60</v>
      </c>
      <c r="K1304" s="70" t="s">
        <v>61</v>
      </c>
      <c r="L1304" s="70" t="s">
        <v>62</v>
      </c>
      <c r="M1304" s="70" t="s">
        <v>63</v>
      </c>
      <c r="N1304" s="70" t="s">
        <v>64</v>
      </c>
      <c r="O1304" s="70" t="s">
        <v>65</v>
      </c>
      <c r="P1304" s="70" t="s">
        <v>66</v>
      </c>
      <c r="Q1304" s="70" t="s">
        <v>67</v>
      </c>
      <c r="R1304" s="70" t="s">
        <v>68</v>
      </c>
      <c r="S1304" s="70" t="s">
        <v>69</v>
      </c>
      <c r="T1304" s="71" t="s">
        <v>85</v>
      </c>
      <c r="U1304" s="5"/>
    </row>
    <row r="1305" spans="2:24" ht="16.8" thickTop="1" thickBot="1" x14ac:dyDescent="0.35">
      <c r="B1305" s="5"/>
      <c r="C1305" s="442" t="s">
        <v>100</v>
      </c>
      <c r="D1305" s="461"/>
      <c r="E1305" s="461"/>
      <c r="F1305" s="462"/>
      <c r="G1305" s="170" t="s">
        <v>1</v>
      </c>
      <c r="H1305" s="131">
        <f>SUM(H1306,H1307,H1308,H1309,H1310,H1311,H1312,H1313,H1314,H1315,H1316,H1317,H1318,H1319,H1320)</f>
        <v>0</v>
      </c>
      <c r="I1305" s="131">
        <f t="shared" ref="I1305:T1305" si="171">SUM(I1306,I1307,I1308,I1309,I1310,I1311,I1312,I1313,I1314,I1315,I1316,I1317,I1318,I1319,I1320)</f>
        <v>0</v>
      </c>
      <c r="J1305" s="131">
        <f t="shared" si="171"/>
        <v>0</v>
      </c>
      <c r="K1305" s="131">
        <f t="shared" si="171"/>
        <v>0</v>
      </c>
      <c r="L1305" s="131">
        <f t="shared" si="171"/>
        <v>0</v>
      </c>
      <c r="M1305" s="131">
        <f t="shared" si="171"/>
        <v>0</v>
      </c>
      <c r="N1305" s="131">
        <f t="shared" si="171"/>
        <v>0</v>
      </c>
      <c r="O1305" s="131">
        <f t="shared" si="171"/>
        <v>0</v>
      </c>
      <c r="P1305" s="131">
        <f t="shared" si="171"/>
        <v>0</v>
      </c>
      <c r="Q1305" s="131">
        <f t="shared" si="171"/>
        <v>0</v>
      </c>
      <c r="R1305" s="131">
        <f t="shared" si="171"/>
        <v>0</v>
      </c>
      <c r="S1305" s="131">
        <f t="shared" si="171"/>
        <v>0</v>
      </c>
      <c r="T1305" s="299">
        <f t="shared" si="171"/>
        <v>0</v>
      </c>
      <c r="U1305" s="5"/>
    </row>
    <row r="1306" spans="2:24" ht="16.8" thickTop="1" thickBot="1" x14ac:dyDescent="0.35">
      <c r="B1306" s="5"/>
      <c r="C1306" s="171" t="s">
        <v>180</v>
      </c>
      <c r="D1306" s="475"/>
      <c r="E1306" s="476"/>
      <c r="F1306" s="477"/>
      <c r="G1306" s="170" t="s">
        <v>1</v>
      </c>
      <c r="H1306" s="78"/>
      <c r="I1306" s="78"/>
      <c r="J1306" s="78"/>
      <c r="K1306" s="78"/>
      <c r="L1306" s="78"/>
      <c r="M1306" s="78"/>
      <c r="N1306" s="78"/>
      <c r="O1306" s="78"/>
      <c r="P1306" s="78"/>
      <c r="Q1306" s="78"/>
      <c r="R1306" s="78"/>
      <c r="S1306" s="78"/>
      <c r="T1306" s="299">
        <f>SUM(H1306:S1306)</f>
        <v>0</v>
      </c>
      <c r="U1306" s="5"/>
    </row>
    <row r="1307" spans="2:24" ht="16.8" thickTop="1" thickBot="1" x14ac:dyDescent="0.35">
      <c r="B1307" s="5"/>
      <c r="C1307" s="171" t="s">
        <v>181</v>
      </c>
      <c r="D1307" s="475"/>
      <c r="E1307" s="476"/>
      <c r="F1307" s="477"/>
      <c r="G1307" s="170" t="s">
        <v>1</v>
      </c>
      <c r="H1307" s="78"/>
      <c r="I1307" s="78"/>
      <c r="J1307" s="78"/>
      <c r="K1307" s="78"/>
      <c r="L1307" s="78"/>
      <c r="M1307" s="78"/>
      <c r="N1307" s="78"/>
      <c r="O1307" s="78"/>
      <c r="P1307" s="78"/>
      <c r="Q1307" s="78"/>
      <c r="R1307" s="78"/>
      <c r="S1307" s="78"/>
      <c r="T1307" s="299">
        <f t="shared" ref="T1307:T1324" si="172">SUM(H1307:S1307)</f>
        <v>0</v>
      </c>
      <c r="U1307" s="5"/>
    </row>
    <row r="1308" spans="2:24" ht="16.8" thickTop="1" thickBot="1" x14ac:dyDescent="0.35">
      <c r="B1308" s="5"/>
      <c r="C1308" s="171" t="s">
        <v>182</v>
      </c>
      <c r="D1308" s="475"/>
      <c r="E1308" s="476"/>
      <c r="F1308" s="477"/>
      <c r="G1308" s="170" t="s">
        <v>1</v>
      </c>
      <c r="H1308" s="78"/>
      <c r="I1308" s="78"/>
      <c r="J1308" s="78"/>
      <c r="K1308" s="78"/>
      <c r="L1308" s="78"/>
      <c r="M1308" s="78"/>
      <c r="N1308" s="78"/>
      <c r="O1308" s="78"/>
      <c r="P1308" s="78"/>
      <c r="Q1308" s="78"/>
      <c r="R1308" s="78"/>
      <c r="S1308" s="78"/>
      <c r="T1308" s="299">
        <f t="shared" si="172"/>
        <v>0</v>
      </c>
      <c r="U1308" s="5"/>
    </row>
    <row r="1309" spans="2:24" ht="16.8" thickTop="1" thickBot="1" x14ac:dyDescent="0.35">
      <c r="B1309" s="5"/>
      <c r="C1309" s="211" t="s">
        <v>110</v>
      </c>
      <c r="D1309" s="463"/>
      <c r="E1309" s="464"/>
      <c r="F1309" s="465"/>
      <c r="G1309" s="170" t="s">
        <v>1</v>
      </c>
      <c r="H1309" s="78"/>
      <c r="I1309" s="78"/>
      <c r="J1309" s="78"/>
      <c r="K1309" s="78"/>
      <c r="L1309" s="78"/>
      <c r="M1309" s="78"/>
      <c r="N1309" s="78"/>
      <c r="O1309" s="78"/>
      <c r="P1309" s="78"/>
      <c r="Q1309" s="78"/>
      <c r="R1309" s="78"/>
      <c r="S1309" s="78"/>
      <c r="T1309" s="299">
        <f t="shared" si="172"/>
        <v>0</v>
      </c>
      <c r="U1309" s="5"/>
    </row>
    <row r="1310" spans="2:24" ht="16.8" thickTop="1" thickBot="1" x14ac:dyDescent="0.35">
      <c r="B1310" s="5"/>
      <c r="C1310" s="211" t="s">
        <v>111</v>
      </c>
      <c r="D1310" s="463"/>
      <c r="E1310" s="464"/>
      <c r="F1310" s="465"/>
      <c r="G1310" s="170" t="s">
        <v>1</v>
      </c>
      <c r="H1310" s="78"/>
      <c r="I1310" s="78"/>
      <c r="J1310" s="78"/>
      <c r="K1310" s="78"/>
      <c r="L1310" s="78"/>
      <c r="M1310" s="78"/>
      <c r="N1310" s="78"/>
      <c r="O1310" s="78"/>
      <c r="P1310" s="78"/>
      <c r="Q1310" s="78"/>
      <c r="R1310" s="78"/>
      <c r="S1310" s="78"/>
      <c r="T1310" s="299">
        <f t="shared" si="172"/>
        <v>0</v>
      </c>
      <c r="U1310" s="5"/>
    </row>
    <row r="1311" spans="2:24" ht="16.8" hidden="1" thickTop="1" thickBot="1" x14ac:dyDescent="0.35">
      <c r="B1311" s="5"/>
      <c r="C1311" s="211" t="s">
        <v>112</v>
      </c>
      <c r="D1311" s="463"/>
      <c r="E1311" s="464"/>
      <c r="F1311" s="465"/>
      <c r="G1311" s="170" t="s">
        <v>1</v>
      </c>
      <c r="H1311" s="78"/>
      <c r="I1311" s="78"/>
      <c r="J1311" s="78"/>
      <c r="K1311" s="78"/>
      <c r="L1311" s="78"/>
      <c r="M1311" s="78"/>
      <c r="N1311" s="78"/>
      <c r="O1311" s="78"/>
      <c r="P1311" s="78"/>
      <c r="Q1311" s="78"/>
      <c r="R1311" s="78"/>
      <c r="S1311" s="78"/>
      <c r="T1311" s="299">
        <f t="shared" si="172"/>
        <v>0</v>
      </c>
      <c r="U1311" s="5"/>
    </row>
    <row r="1312" spans="2:24" ht="16.8" hidden="1" thickTop="1" thickBot="1" x14ac:dyDescent="0.35">
      <c r="B1312" s="5"/>
      <c r="C1312" s="211" t="s">
        <v>113</v>
      </c>
      <c r="D1312" s="463"/>
      <c r="E1312" s="464"/>
      <c r="F1312" s="465"/>
      <c r="G1312" s="170" t="s">
        <v>1</v>
      </c>
      <c r="H1312" s="78"/>
      <c r="I1312" s="78"/>
      <c r="J1312" s="78"/>
      <c r="K1312" s="78"/>
      <c r="L1312" s="78"/>
      <c r="M1312" s="78"/>
      <c r="N1312" s="78"/>
      <c r="O1312" s="78"/>
      <c r="P1312" s="78"/>
      <c r="Q1312" s="78"/>
      <c r="R1312" s="78"/>
      <c r="S1312" s="78"/>
      <c r="T1312" s="299">
        <f t="shared" si="172"/>
        <v>0</v>
      </c>
      <c r="U1312" s="5"/>
    </row>
    <row r="1313" spans="2:22" ht="16.8" hidden="1" thickTop="1" thickBot="1" x14ac:dyDescent="0.35">
      <c r="B1313" s="5"/>
      <c r="C1313" s="211" t="s">
        <v>114</v>
      </c>
      <c r="D1313" s="463"/>
      <c r="E1313" s="443"/>
      <c r="F1313" s="444"/>
      <c r="G1313" s="170" t="s">
        <v>1</v>
      </c>
      <c r="H1313" s="78"/>
      <c r="I1313" s="78"/>
      <c r="J1313" s="78"/>
      <c r="K1313" s="78"/>
      <c r="L1313" s="78"/>
      <c r="M1313" s="78"/>
      <c r="N1313" s="78"/>
      <c r="O1313" s="78"/>
      <c r="P1313" s="78"/>
      <c r="Q1313" s="78"/>
      <c r="R1313" s="78"/>
      <c r="S1313" s="78"/>
      <c r="T1313" s="299">
        <f t="shared" si="172"/>
        <v>0</v>
      </c>
      <c r="U1313" s="5"/>
    </row>
    <row r="1314" spans="2:22" ht="16.8" hidden="1" thickTop="1" thickBot="1" x14ac:dyDescent="0.35">
      <c r="B1314" s="5"/>
      <c r="C1314" s="211" t="s">
        <v>115</v>
      </c>
      <c r="D1314" s="463"/>
      <c r="E1314" s="443"/>
      <c r="F1314" s="444"/>
      <c r="G1314" s="170" t="s">
        <v>1</v>
      </c>
      <c r="H1314" s="78"/>
      <c r="I1314" s="78"/>
      <c r="J1314" s="78"/>
      <c r="K1314" s="78"/>
      <c r="L1314" s="78"/>
      <c r="M1314" s="78"/>
      <c r="N1314" s="78"/>
      <c r="O1314" s="78"/>
      <c r="P1314" s="78"/>
      <c r="Q1314" s="78"/>
      <c r="R1314" s="78"/>
      <c r="S1314" s="78"/>
      <c r="T1314" s="299">
        <f t="shared" si="172"/>
        <v>0</v>
      </c>
      <c r="U1314" s="5"/>
    </row>
    <row r="1315" spans="2:22" ht="16.8" hidden="1" thickTop="1" thickBot="1" x14ac:dyDescent="0.35">
      <c r="B1315" s="5"/>
      <c r="C1315" s="211" t="s">
        <v>116</v>
      </c>
      <c r="D1315" s="463"/>
      <c r="E1315" s="443"/>
      <c r="F1315" s="444"/>
      <c r="G1315" s="170" t="s">
        <v>1</v>
      </c>
      <c r="H1315" s="78"/>
      <c r="I1315" s="78"/>
      <c r="J1315" s="78"/>
      <c r="K1315" s="78"/>
      <c r="L1315" s="78"/>
      <c r="M1315" s="78"/>
      <c r="N1315" s="78"/>
      <c r="O1315" s="78"/>
      <c r="P1315" s="78"/>
      <c r="Q1315" s="78"/>
      <c r="R1315" s="78"/>
      <c r="S1315" s="78"/>
      <c r="T1315" s="299">
        <f t="shared" si="172"/>
        <v>0</v>
      </c>
      <c r="U1315" s="5"/>
    </row>
    <row r="1316" spans="2:22" ht="16.8" hidden="1" thickTop="1" thickBot="1" x14ac:dyDescent="0.35">
      <c r="B1316" s="5"/>
      <c r="C1316" s="211" t="s">
        <v>117</v>
      </c>
      <c r="D1316" s="463"/>
      <c r="E1316" s="443"/>
      <c r="F1316" s="444"/>
      <c r="G1316" s="170" t="s">
        <v>1</v>
      </c>
      <c r="H1316" s="78"/>
      <c r="I1316" s="78"/>
      <c r="J1316" s="78"/>
      <c r="K1316" s="78"/>
      <c r="L1316" s="78"/>
      <c r="M1316" s="78"/>
      <c r="N1316" s="78"/>
      <c r="O1316" s="78"/>
      <c r="P1316" s="78"/>
      <c r="Q1316" s="78"/>
      <c r="R1316" s="78"/>
      <c r="S1316" s="78"/>
      <c r="T1316" s="299">
        <f t="shared" si="172"/>
        <v>0</v>
      </c>
      <c r="U1316" s="5"/>
    </row>
    <row r="1317" spans="2:22" ht="16.8" hidden="1" thickTop="1" thickBot="1" x14ac:dyDescent="0.35">
      <c r="B1317" s="5"/>
      <c r="C1317" s="211" t="s">
        <v>118</v>
      </c>
      <c r="D1317" s="463"/>
      <c r="E1317" s="443"/>
      <c r="F1317" s="444"/>
      <c r="G1317" s="170" t="s">
        <v>1</v>
      </c>
      <c r="H1317" s="78"/>
      <c r="I1317" s="78"/>
      <c r="J1317" s="78"/>
      <c r="K1317" s="78"/>
      <c r="L1317" s="78"/>
      <c r="M1317" s="78"/>
      <c r="N1317" s="78"/>
      <c r="O1317" s="78"/>
      <c r="P1317" s="78"/>
      <c r="Q1317" s="78"/>
      <c r="R1317" s="78"/>
      <c r="S1317" s="78"/>
      <c r="T1317" s="299">
        <f t="shared" si="172"/>
        <v>0</v>
      </c>
      <c r="U1317" s="5"/>
    </row>
    <row r="1318" spans="2:22" ht="16.8" hidden="1" thickTop="1" thickBot="1" x14ac:dyDescent="0.35">
      <c r="B1318" s="5"/>
      <c r="C1318" s="211" t="s">
        <v>119</v>
      </c>
      <c r="D1318" s="463"/>
      <c r="E1318" s="443"/>
      <c r="F1318" s="444"/>
      <c r="G1318" s="170" t="s">
        <v>1</v>
      </c>
      <c r="H1318" s="78"/>
      <c r="I1318" s="78"/>
      <c r="J1318" s="78"/>
      <c r="K1318" s="78"/>
      <c r="L1318" s="78"/>
      <c r="M1318" s="78"/>
      <c r="N1318" s="78"/>
      <c r="O1318" s="78"/>
      <c r="P1318" s="78"/>
      <c r="Q1318" s="78"/>
      <c r="R1318" s="78"/>
      <c r="S1318" s="78"/>
      <c r="T1318" s="299">
        <f t="shared" si="172"/>
        <v>0</v>
      </c>
      <c r="U1318" s="5"/>
    </row>
    <row r="1319" spans="2:22" ht="16.8" hidden="1" thickTop="1" thickBot="1" x14ac:dyDescent="0.35">
      <c r="B1319" s="5"/>
      <c r="C1319" s="211" t="s">
        <v>120</v>
      </c>
      <c r="D1319" s="463"/>
      <c r="E1319" s="443"/>
      <c r="F1319" s="444"/>
      <c r="G1319" s="170" t="s">
        <v>1</v>
      </c>
      <c r="H1319" s="78"/>
      <c r="I1319" s="78"/>
      <c r="J1319" s="78"/>
      <c r="K1319" s="78"/>
      <c r="L1319" s="78"/>
      <c r="M1319" s="78"/>
      <c r="N1319" s="78"/>
      <c r="O1319" s="78"/>
      <c r="P1319" s="78"/>
      <c r="Q1319" s="78"/>
      <c r="R1319" s="78"/>
      <c r="S1319" s="78"/>
      <c r="T1319" s="299">
        <f t="shared" si="172"/>
        <v>0</v>
      </c>
      <c r="U1319" s="5"/>
    </row>
    <row r="1320" spans="2:22" ht="16.8" hidden="1" thickTop="1" thickBot="1" x14ac:dyDescent="0.35">
      <c r="B1320" s="5"/>
      <c r="C1320" s="211" t="s">
        <v>121</v>
      </c>
      <c r="D1320" s="463"/>
      <c r="E1320" s="443"/>
      <c r="F1320" s="444"/>
      <c r="G1320" s="170" t="s">
        <v>1</v>
      </c>
      <c r="H1320" s="78"/>
      <c r="I1320" s="78"/>
      <c r="J1320" s="78"/>
      <c r="K1320" s="78"/>
      <c r="L1320" s="78"/>
      <c r="M1320" s="78"/>
      <c r="N1320" s="78"/>
      <c r="O1320" s="78"/>
      <c r="P1320" s="78"/>
      <c r="Q1320" s="78"/>
      <c r="R1320" s="78"/>
      <c r="S1320" s="78"/>
      <c r="T1320" s="299">
        <f t="shared" si="172"/>
        <v>0</v>
      </c>
      <c r="U1320" s="5"/>
    </row>
    <row r="1321" spans="2:22" ht="16.8" thickTop="1" thickBot="1" x14ac:dyDescent="0.35">
      <c r="B1321" s="5"/>
      <c r="C1321" s="442" t="s">
        <v>101</v>
      </c>
      <c r="D1321" s="461"/>
      <c r="E1321" s="461"/>
      <c r="F1321" s="462"/>
      <c r="G1321" s="170" t="s">
        <v>1</v>
      </c>
      <c r="H1321" s="78"/>
      <c r="I1321" s="78"/>
      <c r="J1321" s="78"/>
      <c r="K1321" s="78"/>
      <c r="L1321" s="78"/>
      <c r="M1321" s="78"/>
      <c r="N1321" s="78"/>
      <c r="O1321" s="78"/>
      <c r="P1321" s="78"/>
      <c r="Q1321" s="78"/>
      <c r="R1321" s="78"/>
      <c r="S1321" s="78"/>
      <c r="T1321" s="299">
        <f t="shared" si="172"/>
        <v>0</v>
      </c>
      <c r="U1321" s="5"/>
      <c r="V1321" s="34"/>
    </row>
    <row r="1322" spans="2:22" ht="16.8" thickTop="1" thickBot="1" x14ac:dyDescent="0.35">
      <c r="B1322" s="5"/>
      <c r="C1322" s="442" t="s">
        <v>93</v>
      </c>
      <c r="D1322" s="443"/>
      <c r="E1322" s="443"/>
      <c r="F1322" s="444"/>
      <c r="G1322" s="170" t="s">
        <v>1</v>
      </c>
      <c r="H1322" s="78"/>
      <c r="I1322" s="78"/>
      <c r="J1322" s="78"/>
      <c r="K1322" s="78"/>
      <c r="L1322" s="78"/>
      <c r="M1322" s="78"/>
      <c r="N1322" s="78"/>
      <c r="O1322" s="78"/>
      <c r="P1322" s="78"/>
      <c r="Q1322" s="78"/>
      <c r="R1322" s="78"/>
      <c r="S1322" s="78"/>
      <c r="T1322" s="299">
        <f t="shared" si="172"/>
        <v>0</v>
      </c>
      <c r="U1322" s="5"/>
      <c r="V1322" s="34"/>
    </row>
    <row r="1323" spans="2:22" ht="16.8" thickTop="1" thickBot="1" x14ac:dyDescent="0.35">
      <c r="B1323" s="5"/>
      <c r="C1323" s="442" t="s">
        <v>128</v>
      </c>
      <c r="D1323" s="443"/>
      <c r="E1323" s="443"/>
      <c r="F1323" s="444"/>
      <c r="G1323" s="170" t="s">
        <v>1</v>
      </c>
      <c r="H1323" s="78"/>
      <c r="I1323" s="78"/>
      <c r="J1323" s="78"/>
      <c r="K1323" s="78"/>
      <c r="L1323" s="78"/>
      <c r="M1323" s="78"/>
      <c r="N1323" s="78"/>
      <c r="O1323" s="78"/>
      <c r="P1323" s="78"/>
      <c r="Q1323" s="78"/>
      <c r="R1323" s="78"/>
      <c r="S1323" s="78"/>
      <c r="T1323" s="299">
        <f t="shared" si="172"/>
        <v>0</v>
      </c>
      <c r="U1323" s="5"/>
      <c r="V1323" s="34"/>
    </row>
    <row r="1324" spans="2:22" ht="16.8" thickTop="1" thickBot="1" x14ac:dyDescent="0.35">
      <c r="B1324" s="5"/>
      <c r="C1324" s="442" t="s">
        <v>102</v>
      </c>
      <c r="D1324" s="443"/>
      <c r="E1324" s="443"/>
      <c r="F1324" s="444"/>
      <c r="G1324" s="161" t="s">
        <v>2</v>
      </c>
      <c r="H1324" s="78"/>
      <c r="I1324" s="78"/>
      <c r="J1324" s="78"/>
      <c r="K1324" s="78"/>
      <c r="L1324" s="78"/>
      <c r="M1324" s="78"/>
      <c r="N1324" s="78"/>
      <c r="O1324" s="78"/>
      <c r="P1324" s="78"/>
      <c r="Q1324" s="78"/>
      <c r="R1324" s="78"/>
      <c r="S1324" s="78"/>
      <c r="T1324" s="299">
        <f t="shared" si="172"/>
        <v>0</v>
      </c>
      <c r="U1324" s="5"/>
    </row>
    <row r="1325" spans="2:22" ht="16.8" thickTop="1" thickBot="1" x14ac:dyDescent="0.35">
      <c r="B1325" s="5"/>
      <c r="C1325" s="442" t="s">
        <v>72</v>
      </c>
      <c r="D1325" s="443"/>
      <c r="E1325" s="443"/>
      <c r="F1325" s="444"/>
      <c r="G1325" s="168" t="s">
        <v>2</v>
      </c>
      <c r="H1325" s="131">
        <f>ROUNDDOWN((H1350+S1082),0)</f>
        <v>0</v>
      </c>
      <c r="I1325" s="28">
        <f>ROUNDDOWN((I1350+H1351),0)</f>
        <v>0</v>
      </c>
      <c r="J1325" s="28">
        <f t="shared" ref="J1325:S1325" si="173">ROUNDDOWN((J1350+I1351),0)</f>
        <v>0</v>
      </c>
      <c r="K1325" s="28">
        <f t="shared" si="173"/>
        <v>0</v>
      </c>
      <c r="L1325" s="28">
        <f t="shared" si="173"/>
        <v>0</v>
      </c>
      <c r="M1325" s="28">
        <f t="shared" si="173"/>
        <v>0</v>
      </c>
      <c r="N1325" s="28">
        <f t="shared" si="173"/>
        <v>0</v>
      </c>
      <c r="O1325" s="28">
        <f t="shared" si="173"/>
        <v>0</v>
      </c>
      <c r="P1325" s="28">
        <f t="shared" si="173"/>
        <v>0</v>
      </c>
      <c r="Q1325" s="28">
        <f t="shared" si="173"/>
        <v>0</v>
      </c>
      <c r="R1325" s="28">
        <f t="shared" si="173"/>
        <v>0</v>
      </c>
      <c r="S1325" s="28">
        <f t="shared" si="173"/>
        <v>0</v>
      </c>
      <c r="T1325" s="154">
        <f>ROUNDDOWN((T1350+T1082),0)</f>
        <v>0</v>
      </c>
      <c r="U1325" s="5"/>
      <c r="V1325" s="34"/>
    </row>
    <row r="1326" spans="2:22" ht="16.8" thickTop="1" thickBot="1" x14ac:dyDescent="0.35">
      <c r="B1326" s="5"/>
      <c r="C1326" s="466" t="s">
        <v>73</v>
      </c>
      <c r="D1326" s="456"/>
      <c r="E1326" s="456"/>
      <c r="F1326" s="457"/>
      <c r="G1326" s="168" t="s">
        <v>2</v>
      </c>
      <c r="H1326" s="131">
        <f>ROUNDDOWN((H1352+S1084),0)</f>
        <v>0</v>
      </c>
      <c r="I1326" s="28">
        <f>ROUNDDOWN((I1352+H1353),0)</f>
        <v>0</v>
      </c>
      <c r="J1326" s="28">
        <f t="shared" ref="J1326:S1326" si="174">ROUNDDOWN((J1352+I1353),0)</f>
        <v>0</v>
      </c>
      <c r="K1326" s="28">
        <f t="shared" si="174"/>
        <v>0</v>
      </c>
      <c r="L1326" s="28">
        <f t="shared" si="174"/>
        <v>0</v>
      </c>
      <c r="M1326" s="28">
        <f t="shared" si="174"/>
        <v>0</v>
      </c>
      <c r="N1326" s="28">
        <f t="shared" si="174"/>
        <v>0</v>
      </c>
      <c r="O1326" s="28">
        <f t="shared" si="174"/>
        <v>0</v>
      </c>
      <c r="P1326" s="28">
        <f t="shared" si="174"/>
        <v>0</v>
      </c>
      <c r="Q1326" s="28">
        <f t="shared" si="174"/>
        <v>0</v>
      </c>
      <c r="R1326" s="28">
        <f t="shared" si="174"/>
        <v>0</v>
      </c>
      <c r="S1326" s="28">
        <f t="shared" si="174"/>
        <v>0</v>
      </c>
      <c r="T1326" s="154">
        <f>ROUNDDOWN((T1352+T1084),0)</f>
        <v>0</v>
      </c>
      <c r="U1326" s="5"/>
      <c r="V1326" s="34"/>
    </row>
    <row r="1327" spans="2:22" ht="16.8" thickTop="1" thickBot="1" x14ac:dyDescent="0.35">
      <c r="B1327" s="5"/>
      <c r="C1327" s="9"/>
      <c r="D1327" s="205"/>
      <c r="E1327" s="9"/>
      <c r="F1327" s="9"/>
      <c r="G1327" s="10"/>
      <c r="H1327" s="132"/>
      <c r="I1327" s="11"/>
      <c r="J1327" s="11"/>
      <c r="K1327" s="11"/>
      <c r="L1327" s="11"/>
      <c r="M1327" s="11"/>
      <c r="N1327" s="11"/>
      <c r="O1327" s="11"/>
      <c r="P1327" s="11"/>
      <c r="Q1327" s="11"/>
      <c r="R1327" s="11"/>
      <c r="S1327" s="11"/>
      <c r="T1327" s="5"/>
      <c r="U1327" s="5"/>
    </row>
    <row r="1328" spans="2:22" ht="32.4" thickTop="1" thickBot="1" x14ac:dyDescent="0.35">
      <c r="B1328" s="5"/>
      <c r="C1328" s="405" t="s">
        <v>95</v>
      </c>
      <c r="D1328" s="467"/>
      <c r="E1328" s="467"/>
      <c r="F1328" s="467"/>
      <c r="G1328" s="406"/>
      <c r="H1328" s="70" t="s">
        <v>58</v>
      </c>
      <c r="I1328" s="70" t="s">
        <v>59</v>
      </c>
      <c r="J1328" s="70" t="s">
        <v>60</v>
      </c>
      <c r="K1328" s="70" t="s">
        <v>61</v>
      </c>
      <c r="L1328" s="70" t="s">
        <v>62</v>
      </c>
      <c r="M1328" s="70" t="s">
        <v>63</v>
      </c>
      <c r="N1328" s="70" t="s">
        <v>64</v>
      </c>
      <c r="O1328" s="70" t="s">
        <v>65</v>
      </c>
      <c r="P1328" s="70" t="s">
        <v>66</v>
      </c>
      <c r="Q1328" s="70" t="s">
        <v>67</v>
      </c>
      <c r="R1328" s="70" t="s">
        <v>68</v>
      </c>
      <c r="S1328" s="70" t="s">
        <v>69</v>
      </c>
      <c r="T1328" s="71" t="s">
        <v>85</v>
      </c>
      <c r="U1328" s="5"/>
    </row>
    <row r="1329" spans="2:22" ht="16.8" thickTop="1" thickBot="1" x14ac:dyDescent="0.35">
      <c r="B1329" s="5"/>
      <c r="C1329" s="442" t="s">
        <v>70</v>
      </c>
      <c r="D1329" s="461"/>
      <c r="E1329" s="461"/>
      <c r="F1329" s="462"/>
      <c r="G1329" s="161" t="s">
        <v>2</v>
      </c>
      <c r="H1329" s="76">
        <f t="shared" ref="H1329:S1329" si="175">H1326-H1324</f>
        <v>0</v>
      </c>
      <c r="I1329" s="33">
        <f t="shared" si="175"/>
        <v>0</v>
      </c>
      <c r="J1329" s="33">
        <f t="shared" si="175"/>
        <v>0</v>
      </c>
      <c r="K1329" s="33">
        <f t="shared" si="175"/>
        <v>0</v>
      </c>
      <c r="L1329" s="33">
        <f t="shared" si="175"/>
        <v>0</v>
      </c>
      <c r="M1329" s="33">
        <f t="shared" si="175"/>
        <v>0</v>
      </c>
      <c r="N1329" s="33">
        <f t="shared" si="175"/>
        <v>0</v>
      </c>
      <c r="O1329" s="33">
        <f t="shared" si="175"/>
        <v>0</v>
      </c>
      <c r="P1329" s="33">
        <f t="shared" si="175"/>
        <v>0</v>
      </c>
      <c r="Q1329" s="33">
        <f t="shared" si="175"/>
        <v>0</v>
      </c>
      <c r="R1329" s="33">
        <f t="shared" si="175"/>
        <v>0</v>
      </c>
      <c r="S1329" s="33">
        <f t="shared" si="175"/>
        <v>0</v>
      </c>
      <c r="T1329" s="311">
        <f>T1326-T1324</f>
        <v>0</v>
      </c>
      <c r="U1329" s="122"/>
      <c r="V1329" s="34"/>
    </row>
    <row r="1330" spans="2:22" ht="16.8" thickTop="1" thickBot="1" x14ac:dyDescent="0.35">
      <c r="B1330" s="5"/>
      <c r="C1330" s="442" t="s">
        <v>71</v>
      </c>
      <c r="D1330" s="443"/>
      <c r="E1330" s="443"/>
      <c r="F1330" s="444"/>
      <c r="G1330" s="161" t="s">
        <v>2</v>
      </c>
      <c r="H1330" s="76">
        <f t="shared" ref="H1330:T1330" si="176">H1324</f>
        <v>0</v>
      </c>
      <c r="I1330" s="33">
        <f t="shared" si="176"/>
        <v>0</v>
      </c>
      <c r="J1330" s="33">
        <f t="shared" si="176"/>
        <v>0</v>
      </c>
      <c r="K1330" s="33">
        <f t="shared" si="176"/>
        <v>0</v>
      </c>
      <c r="L1330" s="33">
        <f t="shared" si="176"/>
        <v>0</v>
      </c>
      <c r="M1330" s="33">
        <f t="shared" si="176"/>
        <v>0</v>
      </c>
      <c r="N1330" s="33">
        <f t="shared" si="176"/>
        <v>0</v>
      </c>
      <c r="O1330" s="33">
        <f t="shared" si="176"/>
        <v>0</v>
      </c>
      <c r="P1330" s="33">
        <f t="shared" si="176"/>
        <v>0</v>
      </c>
      <c r="Q1330" s="33">
        <f t="shared" si="176"/>
        <v>0</v>
      </c>
      <c r="R1330" s="33">
        <f t="shared" si="176"/>
        <v>0</v>
      </c>
      <c r="S1330" s="33">
        <f t="shared" si="176"/>
        <v>0</v>
      </c>
      <c r="T1330" s="66">
        <f t="shared" si="176"/>
        <v>0</v>
      </c>
      <c r="U1330" s="122"/>
    </row>
    <row r="1331" spans="2:22" ht="16.8" thickTop="1" thickBot="1" x14ac:dyDescent="0.35">
      <c r="B1331" s="5"/>
      <c r="C1331" s="442" t="s">
        <v>131</v>
      </c>
      <c r="D1331" s="443"/>
      <c r="E1331" s="443"/>
      <c r="F1331" s="444"/>
      <c r="G1331" s="168" t="s">
        <v>2</v>
      </c>
      <c r="H1331" s="134"/>
      <c r="I1331" s="67"/>
      <c r="J1331" s="67"/>
      <c r="K1331" s="67"/>
      <c r="L1331" s="67"/>
      <c r="M1331" s="67"/>
      <c r="N1331" s="67"/>
      <c r="O1331" s="67"/>
      <c r="P1331" s="67"/>
      <c r="Q1331" s="67"/>
      <c r="R1331" s="67"/>
      <c r="S1331" s="67"/>
      <c r="T1331" s="64">
        <f>SUM(H1331:S1331)</f>
        <v>0</v>
      </c>
      <c r="U1331" s="122"/>
    </row>
    <row r="1332" spans="2:22" ht="16.8" thickTop="1" thickBot="1" x14ac:dyDescent="0.35">
      <c r="B1332" s="5"/>
      <c r="C1332" s="442" t="s">
        <v>103</v>
      </c>
      <c r="D1332" s="443"/>
      <c r="E1332" s="443"/>
      <c r="F1332" s="444"/>
      <c r="G1332" s="161" t="s">
        <v>2</v>
      </c>
      <c r="H1332" s="135">
        <f>H1302</f>
        <v>0</v>
      </c>
      <c r="I1332" s="54">
        <f t="shared" ref="I1332:T1332" si="177">I1302</f>
        <v>0</v>
      </c>
      <c r="J1332" s="54">
        <f t="shared" si="177"/>
        <v>0</v>
      </c>
      <c r="K1332" s="54">
        <f t="shared" si="177"/>
        <v>0</v>
      </c>
      <c r="L1332" s="54">
        <f t="shared" si="177"/>
        <v>0</v>
      </c>
      <c r="M1332" s="54">
        <f t="shared" si="177"/>
        <v>0</v>
      </c>
      <c r="N1332" s="54">
        <f t="shared" si="177"/>
        <v>0</v>
      </c>
      <c r="O1332" s="54">
        <f t="shared" si="177"/>
        <v>0</v>
      </c>
      <c r="P1332" s="54">
        <f t="shared" si="177"/>
        <v>0</v>
      </c>
      <c r="Q1332" s="54">
        <f t="shared" si="177"/>
        <v>0</v>
      </c>
      <c r="R1332" s="54">
        <f>R1302</f>
        <v>0</v>
      </c>
      <c r="S1332" s="54">
        <f>S1302</f>
        <v>0</v>
      </c>
      <c r="T1332" s="66">
        <f t="shared" si="177"/>
        <v>0</v>
      </c>
      <c r="U1332" s="122"/>
      <c r="V1332" s="34"/>
    </row>
    <row r="1333" spans="2:22" ht="16.8" thickTop="1" thickBot="1" x14ac:dyDescent="0.35">
      <c r="B1333" s="5"/>
      <c r="C1333" s="442" t="s">
        <v>104</v>
      </c>
      <c r="D1333" s="443"/>
      <c r="E1333" s="443"/>
      <c r="F1333" s="444"/>
      <c r="G1333" s="161" t="s">
        <v>2</v>
      </c>
      <c r="H1333" s="76">
        <f>H1332</f>
        <v>0</v>
      </c>
      <c r="I1333" s="33">
        <f t="shared" ref="I1333:T1333" si="178">I1332</f>
        <v>0</v>
      </c>
      <c r="J1333" s="33">
        <f t="shared" si="178"/>
        <v>0</v>
      </c>
      <c r="K1333" s="33">
        <f t="shared" si="178"/>
        <v>0</v>
      </c>
      <c r="L1333" s="33">
        <f t="shared" si="178"/>
        <v>0</v>
      </c>
      <c r="M1333" s="33">
        <f t="shared" si="178"/>
        <v>0</v>
      </c>
      <c r="N1333" s="33">
        <f t="shared" si="178"/>
        <v>0</v>
      </c>
      <c r="O1333" s="33">
        <f t="shared" si="178"/>
        <v>0</v>
      </c>
      <c r="P1333" s="33">
        <f t="shared" si="178"/>
        <v>0</v>
      </c>
      <c r="Q1333" s="33">
        <f t="shared" si="178"/>
        <v>0</v>
      </c>
      <c r="R1333" s="33">
        <f t="shared" si="178"/>
        <v>0</v>
      </c>
      <c r="S1333" s="33">
        <f t="shared" si="178"/>
        <v>0</v>
      </c>
      <c r="T1333" s="66">
        <f t="shared" si="178"/>
        <v>0</v>
      </c>
      <c r="U1333" s="122"/>
      <c r="V1333" s="34"/>
    </row>
    <row r="1334" spans="2:22" ht="16.8" thickTop="1" thickBot="1" x14ac:dyDescent="0.35">
      <c r="B1334" s="5"/>
      <c r="C1334" s="442" t="s">
        <v>105</v>
      </c>
      <c r="D1334" s="443"/>
      <c r="E1334" s="443"/>
      <c r="F1334" s="444"/>
      <c r="G1334" s="161" t="s">
        <v>2</v>
      </c>
      <c r="H1334" s="76">
        <f>IF(H$1331=(H$519-H$1064),0, IF(H$1331&gt;(H$519-H$1064),0,(H$519-H$1064-H$1331)))</f>
        <v>0</v>
      </c>
      <c r="I1334" s="33">
        <f t="shared" ref="I1334:S1334" si="179">IF(I$1331=(I$519-I$1064),0, IF(I$1331&gt;(I$519-I$1064),0,(I$519-I$1064-I$1331)))</f>
        <v>0</v>
      </c>
      <c r="J1334" s="33">
        <f t="shared" si="179"/>
        <v>0</v>
      </c>
      <c r="K1334" s="33">
        <f t="shared" si="179"/>
        <v>0</v>
      </c>
      <c r="L1334" s="33">
        <f t="shared" si="179"/>
        <v>0</v>
      </c>
      <c r="M1334" s="33">
        <f t="shared" si="179"/>
        <v>0</v>
      </c>
      <c r="N1334" s="33">
        <f t="shared" si="179"/>
        <v>0</v>
      </c>
      <c r="O1334" s="33">
        <f t="shared" si="179"/>
        <v>0</v>
      </c>
      <c r="P1334" s="33">
        <f t="shared" si="179"/>
        <v>0</v>
      </c>
      <c r="Q1334" s="33">
        <f t="shared" si="179"/>
        <v>0</v>
      </c>
      <c r="R1334" s="33">
        <f t="shared" si="179"/>
        <v>0</v>
      </c>
      <c r="S1334" s="33">
        <f t="shared" si="179"/>
        <v>0</v>
      </c>
      <c r="T1334" s="66">
        <f>IF(T$1331=(T$519-T$1064),0, IF(T$1331&gt;(T$519-T$1064),0,(T$519-T$1064-T$1331)))</f>
        <v>0</v>
      </c>
      <c r="U1334" s="122"/>
      <c r="V1334" s="34"/>
    </row>
    <row r="1335" spans="2:22" ht="16.8" thickTop="1" thickBot="1" x14ac:dyDescent="0.35">
      <c r="B1335" s="5"/>
      <c r="C1335" s="442" t="s">
        <v>106</v>
      </c>
      <c r="D1335" s="443"/>
      <c r="E1335" s="443"/>
      <c r="F1335" s="444"/>
      <c r="G1335" s="161" t="s">
        <v>2</v>
      </c>
      <c r="H1335" s="76">
        <f>T1335</f>
        <v>0</v>
      </c>
      <c r="I1335" s="33">
        <f>IF(I$1067&lt;0,0,IF(I$519&lt;I$1064,I$1067,IF(I$1067&lt;(I$519-I$1064),0,(I$1067-(I$519-I$1064)))))</f>
        <v>0</v>
      </c>
      <c r="J1335" s="33">
        <f t="shared" ref="J1335:S1335" si="180">IF(J$1067&lt;0,0,IF(J$519&lt;J$1064,J$1067,IF(J$1067&lt;(J$519-J$1064),0,(J$1067-(J$519-J$1064)))))</f>
        <v>0</v>
      </c>
      <c r="K1335" s="33">
        <f t="shared" si="180"/>
        <v>0</v>
      </c>
      <c r="L1335" s="33">
        <f t="shared" si="180"/>
        <v>0</v>
      </c>
      <c r="M1335" s="33">
        <f t="shared" si="180"/>
        <v>0</v>
      </c>
      <c r="N1335" s="33">
        <f t="shared" si="180"/>
        <v>0</v>
      </c>
      <c r="O1335" s="33">
        <f t="shared" si="180"/>
        <v>0</v>
      </c>
      <c r="P1335" s="33">
        <f t="shared" si="180"/>
        <v>0</v>
      </c>
      <c r="Q1335" s="33">
        <f t="shared" si="180"/>
        <v>0</v>
      </c>
      <c r="R1335" s="33">
        <f t="shared" si="180"/>
        <v>0</v>
      </c>
      <c r="S1335" s="33">
        <f t="shared" si="180"/>
        <v>0</v>
      </c>
      <c r="T1335" s="311">
        <f>IF(T$1067&lt;0,0,IF(T$519&lt;T$1064,T$1067,IF(T$1067&lt;(T$519-T$1064),0,(T$1067-(T$519-T$1064)))))</f>
        <v>0</v>
      </c>
      <c r="U1335" s="122"/>
      <c r="V1335" s="34"/>
    </row>
    <row r="1336" spans="2:22" ht="16.8" thickTop="1" thickBot="1" x14ac:dyDescent="0.35">
      <c r="B1336" s="5"/>
      <c r="C1336" s="454" t="s">
        <v>107</v>
      </c>
      <c r="D1336" s="443"/>
      <c r="E1336" s="443"/>
      <c r="F1336" s="444"/>
      <c r="G1336" s="161" t="s">
        <v>2</v>
      </c>
      <c r="H1336" s="76">
        <f t="shared" ref="H1336:S1336" si="181">IF(H$519&lt;H$1064,(H$1335+H$1329+H$1330-H$1333),IF(H$1331=(H$519-H$1064),(H$1335+H$1329+H$1330-H$1333),IF(H$1331&lt;(H$519-H$1064),(H$1335+H$1329+H$1330-H$1333),(H$1335+H$1329+H$1330-H$1333-(H$1331+H$1064-H$519)))))</f>
        <v>0</v>
      </c>
      <c r="I1336" s="33">
        <f t="shared" si="181"/>
        <v>0</v>
      </c>
      <c r="J1336" s="33">
        <f t="shared" si="181"/>
        <v>0</v>
      </c>
      <c r="K1336" s="33">
        <f t="shared" si="181"/>
        <v>0</v>
      </c>
      <c r="L1336" s="33">
        <f t="shared" si="181"/>
        <v>0</v>
      </c>
      <c r="M1336" s="33">
        <f t="shared" si="181"/>
        <v>0</v>
      </c>
      <c r="N1336" s="33">
        <f t="shared" si="181"/>
        <v>0</v>
      </c>
      <c r="O1336" s="33">
        <f t="shared" si="181"/>
        <v>0</v>
      </c>
      <c r="P1336" s="33">
        <f t="shared" si="181"/>
        <v>0</v>
      </c>
      <c r="Q1336" s="33">
        <f t="shared" si="181"/>
        <v>0</v>
      </c>
      <c r="R1336" s="33">
        <f t="shared" si="181"/>
        <v>0</v>
      </c>
      <c r="S1336" s="33">
        <f t="shared" si="181"/>
        <v>0</v>
      </c>
      <c r="T1336" s="311">
        <f>IF(T$519&lt;T$1064,(T$1335+T$1329+T$1330-T$1333),IF(T$1331=(T$519-T$1064),(T$1335+T$1329+T$1330-T$1333),IF(T$1331&lt;(T$519-T$1064),(T$1335+T$1329+T$1330-T$1333),(T$1335+T$1329+T$1330-T$1333-(T$1331+T$1064-T$519)))))</f>
        <v>0</v>
      </c>
      <c r="U1336" s="122"/>
      <c r="V1336" s="34"/>
    </row>
    <row r="1337" spans="2:22" ht="17.25" customHeight="1" thickTop="1" thickBot="1" x14ac:dyDescent="0.35">
      <c r="B1337" s="5"/>
      <c r="C1337" s="455" t="s">
        <v>108</v>
      </c>
      <c r="D1337" s="456"/>
      <c r="E1337" s="456"/>
      <c r="F1337" s="457"/>
      <c r="G1337" s="168" t="s">
        <v>2</v>
      </c>
      <c r="H1337" s="131">
        <f t="shared" ref="H1337:S1337" si="182">IF(H$1302&gt;(H$1326+H$1335),H$1302-H$1326-H$1335,0)</f>
        <v>0</v>
      </c>
      <c r="I1337" s="28">
        <f t="shared" si="182"/>
        <v>0</v>
      </c>
      <c r="J1337" s="28">
        <f t="shared" si="182"/>
        <v>0</v>
      </c>
      <c r="K1337" s="28">
        <f t="shared" si="182"/>
        <v>0</v>
      </c>
      <c r="L1337" s="28">
        <f t="shared" si="182"/>
        <v>0</v>
      </c>
      <c r="M1337" s="28">
        <f t="shared" si="182"/>
        <v>0</v>
      </c>
      <c r="N1337" s="28">
        <f t="shared" si="182"/>
        <v>0</v>
      </c>
      <c r="O1337" s="28">
        <f t="shared" si="182"/>
        <v>0</v>
      </c>
      <c r="P1337" s="28">
        <f t="shared" si="182"/>
        <v>0</v>
      </c>
      <c r="Q1337" s="28">
        <f t="shared" si="182"/>
        <v>0</v>
      </c>
      <c r="R1337" s="28">
        <f t="shared" si="182"/>
        <v>0</v>
      </c>
      <c r="S1337" s="28">
        <f t="shared" si="182"/>
        <v>0</v>
      </c>
      <c r="T1337" s="64">
        <f>IF(T$1302&gt;(T$1326+T$1335),T$1302-T$1326-T$1335,0)</f>
        <v>0</v>
      </c>
      <c r="U1337" s="122"/>
    </row>
    <row r="1338" spans="2:22" ht="15" thickTop="1" x14ac:dyDescent="0.3">
      <c r="B1338" s="5"/>
      <c r="C1338" s="5"/>
      <c r="D1338" s="4"/>
      <c r="E1338" s="5"/>
      <c r="F1338" s="5"/>
      <c r="G1338" s="4"/>
      <c r="H1338" s="29"/>
      <c r="I1338" s="4"/>
      <c r="J1338" s="4"/>
      <c r="K1338" s="4"/>
      <c r="L1338" s="4"/>
      <c r="M1338" s="4"/>
      <c r="N1338" s="4"/>
      <c r="O1338" s="4"/>
      <c r="P1338" s="4"/>
      <c r="Q1338" s="4"/>
      <c r="R1338" s="4"/>
      <c r="S1338" s="4"/>
      <c r="T1338" s="4"/>
      <c r="U1338" s="5"/>
    </row>
    <row r="1339" spans="2:22" ht="32.4" hidden="1" thickTop="1" thickBot="1" x14ac:dyDescent="0.35">
      <c r="B1339" s="5"/>
      <c r="C1339" s="458" t="s">
        <v>137</v>
      </c>
      <c r="D1339" s="459"/>
      <c r="E1339" s="459"/>
      <c r="F1339" s="459"/>
      <c r="G1339" s="460"/>
      <c r="H1339" s="70" t="s">
        <v>58</v>
      </c>
      <c r="I1339" s="70" t="s">
        <v>59</v>
      </c>
      <c r="J1339" s="70" t="s">
        <v>60</v>
      </c>
      <c r="K1339" s="70" t="s">
        <v>61</v>
      </c>
      <c r="L1339" s="70" t="s">
        <v>62</v>
      </c>
      <c r="M1339" s="70" t="s">
        <v>63</v>
      </c>
      <c r="N1339" s="70" t="s">
        <v>64</v>
      </c>
      <c r="O1339" s="70" t="s">
        <v>65</v>
      </c>
      <c r="P1339" s="70" t="s">
        <v>66</v>
      </c>
      <c r="Q1339" s="70" t="s">
        <v>67</v>
      </c>
      <c r="R1339" s="70" t="s">
        <v>68</v>
      </c>
      <c r="S1339" s="70" t="s">
        <v>69</v>
      </c>
      <c r="T1339" s="71" t="s">
        <v>85</v>
      </c>
      <c r="U1339" s="5"/>
    </row>
    <row r="1340" spans="2:22" ht="16.8" hidden="1" thickTop="1" thickBot="1" x14ac:dyDescent="0.35">
      <c r="B1340" s="5"/>
      <c r="C1340" s="448" t="s">
        <v>133</v>
      </c>
      <c r="D1340" s="449"/>
      <c r="E1340" s="449"/>
      <c r="F1340" s="450"/>
      <c r="G1340" s="168" t="s">
        <v>2</v>
      </c>
      <c r="H1340" s="315">
        <f t="shared" ref="H1340:R1340" si="183">(H$823+H$1052+H$1053+H$1054)*($G$10+H$1301)</f>
        <v>0</v>
      </c>
      <c r="I1340" s="316">
        <f t="shared" si="183"/>
        <v>0</v>
      </c>
      <c r="J1340" s="316">
        <f t="shared" si="183"/>
        <v>0</v>
      </c>
      <c r="K1340" s="316">
        <f t="shared" si="183"/>
        <v>0</v>
      </c>
      <c r="L1340" s="316">
        <f t="shared" si="183"/>
        <v>0</v>
      </c>
      <c r="M1340" s="316">
        <f t="shared" si="183"/>
        <v>0</v>
      </c>
      <c r="N1340" s="316">
        <f t="shared" si="183"/>
        <v>0</v>
      </c>
      <c r="O1340" s="316">
        <f t="shared" si="183"/>
        <v>0</v>
      </c>
      <c r="P1340" s="316">
        <f t="shared" si="183"/>
        <v>0</v>
      </c>
      <c r="Q1340" s="316">
        <f t="shared" si="183"/>
        <v>0</v>
      </c>
      <c r="R1340" s="316">
        <f t="shared" si="183"/>
        <v>0</v>
      </c>
      <c r="S1340" s="316">
        <f>(S$823+S$1052+S$1053+S$1054)*($G$10+S$1301)</f>
        <v>0</v>
      </c>
      <c r="T1340" s="313">
        <f>(T$823+T$1052+T$1053+T$1054)*($G$10+T$1301)</f>
        <v>0</v>
      </c>
      <c r="U1340" s="5"/>
      <c r="V1340" s="34"/>
    </row>
    <row r="1341" spans="2:22" ht="16.8" hidden="1" thickTop="1" thickBot="1" x14ac:dyDescent="0.35">
      <c r="B1341" s="5"/>
      <c r="C1341" s="445" t="s">
        <v>476</v>
      </c>
      <c r="D1341" s="446"/>
      <c r="E1341" s="446"/>
      <c r="F1341" s="447"/>
      <c r="G1341" s="168" t="s">
        <v>2</v>
      </c>
      <c r="H1341" s="345">
        <v>0</v>
      </c>
      <c r="I1341" s="346">
        <v>0</v>
      </c>
      <c r="J1341" s="346">
        <v>0</v>
      </c>
      <c r="K1341" s="346">
        <v>0</v>
      </c>
      <c r="L1341" s="346">
        <v>0</v>
      </c>
      <c r="M1341" s="346">
        <v>0</v>
      </c>
      <c r="N1341" s="346">
        <v>0</v>
      </c>
      <c r="O1341" s="346">
        <v>0</v>
      </c>
      <c r="P1341" s="346">
        <v>0</v>
      </c>
      <c r="Q1341" s="346">
        <v>0</v>
      </c>
      <c r="R1341" s="346">
        <v>0</v>
      </c>
      <c r="S1341" s="346">
        <v>0</v>
      </c>
      <c r="T1341" s="347">
        <v>0</v>
      </c>
      <c r="U1341" s="5"/>
    </row>
    <row r="1342" spans="2:22" ht="16.8" hidden="1" thickTop="1" thickBot="1" x14ac:dyDescent="0.35">
      <c r="B1342" s="5"/>
      <c r="C1342" s="448" t="s">
        <v>100</v>
      </c>
      <c r="D1342" s="449"/>
      <c r="E1342" s="449"/>
      <c r="F1342" s="450"/>
      <c r="G1342" s="168" t="s">
        <v>2</v>
      </c>
      <c r="H1342" s="133">
        <f>ROUNDDOWN((H1305+S1074),0)</f>
        <v>0</v>
      </c>
      <c r="I1342" s="116">
        <f>ROUNDDOWN((I1305+H1343),0)</f>
        <v>0</v>
      </c>
      <c r="J1342" s="116">
        <f t="shared" ref="J1342:S1342" si="184">ROUNDDOWN((J1305+I1343),0)</f>
        <v>0</v>
      </c>
      <c r="K1342" s="116">
        <f t="shared" si="184"/>
        <v>0</v>
      </c>
      <c r="L1342" s="116">
        <f t="shared" si="184"/>
        <v>0</v>
      </c>
      <c r="M1342" s="116">
        <f t="shared" si="184"/>
        <v>0</v>
      </c>
      <c r="N1342" s="116">
        <f t="shared" si="184"/>
        <v>0</v>
      </c>
      <c r="O1342" s="116">
        <f t="shared" si="184"/>
        <v>0</v>
      </c>
      <c r="P1342" s="116">
        <f t="shared" si="184"/>
        <v>0</v>
      </c>
      <c r="Q1342" s="116">
        <f t="shared" si="184"/>
        <v>0</v>
      </c>
      <c r="R1342" s="116">
        <f t="shared" si="184"/>
        <v>0</v>
      </c>
      <c r="S1342" s="116">
        <f t="shared" si="184"/>
        <v>0</v>
      </c>
      <c r="T1342" s="119">
        <f>ROUNDDOWN((T1305+T1074),0)</f>
        <v>0</v>
      </c>
      <c r="U1342" s="5"/>
    </row>
    <row r="1343" spans="2:22" ht="16.8" hidden="1" thickTop="1" thickBot="1" x14ac:dyDescent="0.35">
      <c r="B1343" s="5"/>
      <c r="C1343" s="445" t="s">
        <v>478</v>
      </c>
      <c r="D1343" s="446"/>
      <c r="E1343" s="446"/>
      <c r="F1343" s="447"/>
      <c r="G1343" s="168" t="s">
        <v>2</v>
      </c>
      <c r="H1343" s="345">
        <f>H1305+S1074-H1342</f>
        <v>0</v>
      </c>
      <c r="I1343" s="346">
        <f>I1305+H1343-I1342</f>
        <v>0</v>
      </c>
      <c r="J1343" s="346">
        <f t="shared" ref="J1343:S1343" si="185">J1305+I1343-J1342</f>
        <v>0</v>
      </c>
      <c r="K1343" s="346">
        <f t="shared" si="185"/>
        <v>0</v>
      </c>
      <c r="L1343" s="346">
        <f t="shared" si="185"/>
        <v>0</v>
      </c>
      <c r="M1343" s="346">
        <f t="shared" si="185"/>
        <v>0</v>
      </c>
      <c r="N1343" s="346">
        <f t="shared" si="185"/>
        <v>0</v>
      </c>
      <c r="O1343" s="346">
        <f t="shared" si="185"/>
        <v>0</v>
      </c>
      <c r="P1343" s="346">
        <f t="shared" si="185"/>
        <v>0</v>
      </c>
      <c r="Q1343" s="346">
        <f t="shared" si="185"/>
        <v>0</v>
      </c>
      <c r="R1343" s="346">
        <f t="shared" si="185"/>
        <v>0</v>
      </c>
      <c r="S1343" s="346">
        <f t="shared" si="185"/>
        <v>0</v>
      </c>
      <c r="T1343" s="347">
        <f>T1305+T1074-T1342</f>
        <v>0</v>
      </c>
      <c r="U1343" s="5"/>
    </row>
    <row r="1344" spans="2:22" ht="16.8" hidden="1" thickTop="1" thickBot="1" x14ac:dyDescent="0.35">
      <c r="B1344" s="5"/>
      <c r="C1344" s="442" t="s">
        <v>101</v>
      </c>
      <c r="D1344" s="461"/>
      <c r="E1344" s="461"/>
      <c r="F1344" s="462"/>
      <c r="G1344" s="161" t="s">
        <v>2</v>
      </c>
      <c r="H1344" s="133">
        <f>ROUNDDOWN((H1321+S1076),0)</f>
        <v>0</v>
      </c>
      <c r="I1344" s="116">
        <f>ROUNDDOWN((I1321+H1345),0)</f>
        <v>0</v>
      </c>
      <c r="J1344" s="116">
        <f t="shared" ref="J1344:S1344" si="186">ROUNDDOWN((J1321+I1345),0)</f>
        <v>0</v>
      </c>
      <c r="K1344" s="116">
        <f t="shared" si="186"/>
        <v>0</v>
      </c>
      <c r="L1344" s="116">
        <f t="shared" si="186"/>
        <v>0</v>
      </c>
      <c r="M1344" s="116">
        <f t="shared" si="186"/>
        <v>0</v>
      </c>
      <c r="N1344" s="116">
        <f t="shared" si="186"/>
        <v>0</v>
      </c>
      <c r="O1344" s="116">
        <f t="shared" si="186"/>
        <v>0</v>
      </c>
      <c r="P1344" s="116">
        <f t="shared" si="186"/>
        <v>0</v>
      </c>
      <c r="Q1344" s="116">
        <f t="shared" si="186"/>
        <v>0</v>
      </c>
      <c r="R1344" s="116">
        <f t="shared" si="186"/>
        <v>0</v>
      </c>
      <c r="S1344" s="116">
        <f t="shared" si="186"/>
        <v>0</v>
      </c>
      <c r="T1344" s="119">
        <f>ROUNDDOWN((T1321+T1076),0)</f>
        <v>0</v>
      </c>
      <c r="U1344" s="5"/>
    </row>
    <row r="1345" spans="2:22" ht="16.8" hidden="1" thickTop="1" thickBot="1" x14ac:dyDescent="0.35">
      <c r="B1345" s="5"/>
      <c r="C1345" s="445" t="s">
        <v>479</v>
      </c>
      <c r="D1345" s="446"/>
      <c r="E1345" s="446"/>
      <c r="F1345" s="447"/>
      <c r="G1345" s="168" t="s">
        <v>2</v>
      </c>
      <c r="H1345" s="342">
        <f>H1321+S1076-H1344</f>
        <v>0</v>
      </c>
      <c r="I1345" s="343">
        <f>I1321+H1345-I1344</f>
        <v>0</v>
      </c>
      <c r="J1345" s="343">
        <f t="shared" ref="J1345" si="187">J1321+I1345-J1344</f>
        <v>0</v>
      </c>
      <c r="K1345" s="343">
        <f t="shared" ref="K1345" si="188">K1321+J1345-K1344</f>
        <v>0</v>
      </c>
      <c r="L1345" s="343">
        <f t="shared" ref="L1345" si="189">L1321+K1345-L1344</f>
        <v>0</v>
      </c>
      <c r="M1345" s="343">
        <f t="shared" ref="M1345" si="190">M1321+L1345-M1344</f>
        <v>0</v>
      </c>
      <c r="N1345" s="343">
        <f t="shared" ref="N1345" si="191">N1321+M1345-N1344</f>
        <v>0</v>
      </c>
      <c r="O1345" s="343">
        <f t="shared" ref="O1345" si="192">O1321+N1345-O1344</f>
        <v>0</v>
      </c>
      <c r="P1345" s="343">
        <f t="shared" ref="P1345" si="193">P1321+O1345-P1344</f>
        <v>0</v>
      </c>
      <c r="Q1345" s="343">
        <f t="shared" ref="Q1345" si="194">Q1321+P1345-Q1344</f>
        <v>0</v>
      </c>
      <c r="R1345" s="343">
        <f t="shared" ref="R1345" si="195">R1321+Q1345-R1344</f>
        <v>0</v>
      </c>
      <c r="S1345" s="343">
        <f t="shared" ref="S1345" si="196">S1321+R1345-S1344</f>
        <v>0</v>
      </c>
      <c r="T1345" s="344">
        <f>T1321+T1076-T1344</f>
        <v>0</v>
      </c>
      <c r="U1345" s="5"/>
    </row>
    <row r="1346" spans="2:22" ht="16.8" hidden="1" thickTop="1" thickBot="1" x14ac:dyDescent="0.35">
      <c r="B1346" s="5"/>
      <c r="C1346" s="442" t="s">
        <v>93</v>
      </c>
      <c r="D1346" s="443"/>
      <c r="E1346" s="443"/>
      <c r="F1346" s="444"/>
      <c r="G1346" s="161" t="s">
        <v>2</v>
      </c>
      <c r="H1346" s="133">
        <f>ROUNDDOWN((H1322+S1078),0)</f>
        <v>0</v>
      </c>
      <c r="I1346" s="116">
        <f>ROUNDDOWN((I1322+H1347),0)</f>
        <v>0</v>
      </c>
      <c r="J1346" s="116">
        <f t="shared" ref="J1346:S1346" si="197">ROUNDDOWN((J1322+I1347),0)</f>
        <v>0</v>
      </c>
      <c r="K1346" s="116">
        <f t="shared" si="197"/>
        <v>0</v>
      </c>
      <c r="L1346" s="116">
        <f t="shared" si="197"/>
        <v>0</v>
      </c>
      <c r="M1346" s="116">
        <f t="shared" si="197"/>
        <v>0</v>
      </c>
      <c r="N1346" s="116">
        <f t="shared" si="197"/>
        <v>0</v>
      </c>
      <c r="O1346" s="116">
        <f t="shared" si="197"/>
        <v>0</v>
      </c>
      <c r="P1346" s="116">
        <f t="shared" si="197"/>
        <v>0</v>
      </c>
      <c r="Q1346" s="116">
        <f t="shared" si="197"/>
        <v>0</v>
      </c>
      <c r="R1346" s="116">
        <f t="shared" si="197"/>
        <v>0</v>
      </c>
      <c r="S1346" s="116">
        <f t="shared" si="197"/>
        <v>0</v>
      </c>
      <c r="T1346" s="119">
        <f>ROUNDDOWN((T1322+T1078),0)</f>
        <v>0</v>
      </c>
      <c r="U1346" s="5"/>
    </row>
    <row r="1347" spans="2:22" ht="16.8" hidden="1" thickTop="1" thickBot="1" x14ac:dyDescent="0.35">
      <c r="B1347" s="5"/>
      <c r="C1347" s="445" t="s">
        <v>480</v>
      </c>
      <c r="D1347" s="446"/>
      <c r="E1347" s="446"/>
      <c r="F1347" s="447"/>
      <c r="G1347" s="168" t="s">
        <v>2</v>
      </c>
      <c r="H1347" s="345">
        <f>H1322+S1078-H1346</f>
        <v>0</v>
      </c>
      <c r="I1347" s="346">
        <f>I1322+H1347-I1346</f>
        <v>0</v>
      </c>
      <c r="J1347" s="346">
        <f t="shared" ref="J1347" si="198">J1322+I1347-J1346</f>
        <v>0</v>
      </c>
      <c r="K1347" s="346">
        <f t="shared" ref="K1347" si="199">K1322+J1347-K1346</f>
        <v>0</v>
      </c>
      <c r="L1347" s="346">
        <f t="shared" ref="L1347" si="200">L1322+K1347-L1346</f>
        <v>0</v>
      </c>
      <c r="M1347" s="346">
        <f t="shared" ref="M1347" si="201">M1322+L1347-M1346</f>
        <v>0</v>
      </c>
      <c r="N1347" s="346">
        <f t="shared" ref="N1347" si="202">N1322+M1347-N1346</f>
        <v>0</v>
      </c>
      <c r="O1347" s="346">
        <f t="shared" ref="O1347" si="203">O1322+N1347-O1346</f>
        <v>0</v>
      </c>
      <c r="P1347" s="346">
        <f t="shared" ref="P1347" si="204">P1322+O1347-P1346</f>
        <v>0</v>
      </c>
      <c r="Q1347" s="346">
        <f t="shared" ref="Q1347" si="205">Q1322+P1347-Q1346</f>
        <v>0</v>
      </c>
      <c r="R1347" s="346">
        <f t="shared" ref="R1347" si="206">R1322+Q1347-R1346</f>
        <v>0</v>
      </c>
      <c r="S1347" s="346">
        <f t="shared" ref="S1347" si="207">S1322+R1347-S1346</f>
        <v>0</v>
      </c>
      <c r="T1347" s="347">
        <f>T1322+T1078-T1346</f>
        <v>0</v>
      </c>
      <c r="U1347" s="5"/>
    </row>
    <row r="1348" spans="2:22" ht="16.8" hidden="1" thickTop="1" thickBot="1" x14ac:dyDescent="0.35">
      <c r="B1348" s="5"/>
      <c r="C1348" s="442" t="s">
        <v>128</v>
      </c>
      <c r="D1348" s="443"/>
      <c r="E1348" s="443"/>
      <c r="F1348" s="444"/>
      <c r="G1348" s="161" t="s">
        <v>2</v>
      </c>
      <c r="H1348" s="133">
        <f>ROUNDDOWN((H1323+S1080),0)</f>
        <v>0</v>
      </c>
      <c r="I1348" s="116">
        <f>ROUNDDOWN((I1323+H1349),0)</f>
        <v>0</v>
      </c>
      <c r="J1348" s="116">
        <f t="shared" ref="J1348:S1348" si="208">ROUNDDOWN((J1323+I1349),0)</f>
        <v>0</v>
      </c>
      <c r="K1348" s="116">
        <f t="shared" si="208"/>
        <v>0</v>
      </c>
      <c r="L1348" s="116">
        <f t="shared" si="208"/>
        <v>0</v>
      </c>
      <c r="M1348" s="116">
        <f t="shared" si="208"/>
        <v>0</v>
      </c>
      <c r="N1348" s="116">
        <f t="shared" si="208"/>
        <v>0</v>
      </c>
      <c r="O1348" s="116">
        <f t="shared" si="208"/>
        <v>0</v>
      </c>
      <c r="P1348" s="116">
        <f t="shared" si="208"/>
        <v>0</v>
      </c>
      <c r="Q1348" s="116">
        <f t="shared" si="208"/>
        <v>0</v>
      </c>
      <c r="R1348" s="116">
        <f t="shared" si="208"/>
        <v>0</v>
      </c>
      <c r="S1348" s="116">
        <f t="shared" si="208"/>
        <v>0</v>
      </c>
      <c r="T1348" s="119">
        <f>ROUNDDOWN((T1323+T1080),0)</f>
        <v>0</v>
      </c>
      <c r="U1348" s="5"/>
    </row>
    <row r="1349" spans="2:22" ht="16.8" hidden="1" thickTop="1" thickBot="1" x14ac:dyDescent="0.35">
      <c r="B1349" s="5"/>
      <c r="C1349" s="445" t="s">
        <v>481</v>
      </c>
      <c r="D1349" s="446"/>
      <c r="E1349" s="446"/>
      <c r="F1349" s="447"/>
      <c r="G1349" s="168" t="s">
        <v>2</v>
      </c>
      <c r="H1349" s="345">
        <f>H1323+S1080-H1348</f>
        <v>0</v>
      </c>
      <c r="I1349" s="346">
        <f>I1323+H1349-I1348</f>
        <v>0</v>
      </c>
      <c r="J1349" s="346">
        <f t="shared" ref="J1349" si="209">J1323+I1349-J1348</f>
        <v>0</v>
      </c>
      <c r="K1349" s="346">
        <f t="shared" ref="K1349" si="210">K1323+J1349-K1348</f>
        <v>0</v>
      </c>
      <c r="L1349" s="346">
        <f t="shared" ref="L1349" si="211">L1323+K1349-L1348</f>
        <v>0</v>
      </c>
      <c r="M1349" s="346">
        <f t="shared" ref="M1349" si="212">M1323+L1349-M1348</f>
        <v>0</v>
      </c>
      <c r="N1349" s="346">
        <f t="shared" ref="N1349" si="213">N1323+M1349-N1348</f>
        <v>0</v>
      </c>
      <c r="O1349" s="346">
        <f t="shared" ref="O1349" si="214">O1323+N1349-O1348</f>
        <v>0</v>
      </c>
      <c r="P1349" s="346">
        <f t="shared" ref="P1349" si="215">P1323+O1349-P1348</f>
        <v>0</v>
      </c>
      <c r="Q1349" s="346">
        <f t="shared" ref="Q1349" si="216">Q1323+P1349-Q1348</f>
        <v>0</v>
      </c>
      <c r="R1349" s="346">
        <f t="shared" ref="R1349" si="217">R1323+Q1349-R1348</f>
        <v>0</v>
      </c>
      <c r="S1349" s="346">
        <f t="shared" ref="S1349" si="218">S1323+R1349-S1348</f>
        <v>0</v>
      </c>
      <c r="T1349" s="347">
        <f>T1323+T1080-T1348</f>
        <v>0</v>
      </c>
      <c r="U1349" s="5"/>
    </row>
    <row r="1350" spans="2:22" ht="16.8" hidden="1" thickTop="1" thickBot="1" x14ac:dyDescent="0.35">
      <c r="B1350" s="5"/>
      <c r="C1350" s="448" t="s">
        <v>72</v>
      </c>
      <c r="D1350" s="449"/>
      <c r="E1350" s="449"/>
      <c r="F1350" s="450"/>
      <c r="G1350" s="168" t="s">
        <v>2</v>
      </c>
      <c r="H1350" s="133">
        <f>H1092*'Annual_RPS Form'!$I$104</f>
        <v>0</v>
      </c>
      <c r="I1350" s="116">
        <f>I1092*'Annual_RPS Form'!$I$104</f>
        <v>0</v>
      </c>
      <c r="J1350" s="116">
        <f>J1092*'Annual_RPS Form'!$I$104</f>
        <v>0</v>
      </c>
      <c r="K1350" s="116">
        <f>K1092*'Annual_RPS Form'!$I$104</f>
        <v>0</v>
      </c>
      <c r="L1350" s="116">
        <f>L1092*'Annual_RPS Form'!$I$104</f>
        <v>0</v>
      </c>
      <c r="M1350" s="116">
        <f>M1092*'Annual_RPS Form'!$I$104</f>
        <v>0</v>
      </c>
      <c r="N1350" s="116">
        <f>N1092*'Annual_RPS Form'!$I$104</f>
        <v>0</v>
      </c>
      <c r="O1350" s="116">
        <f>O1092*'Annual_RPS Form'!$I$104</f>
        <v>0</v>
      </c>
      <c r="P1350" s="116">
        <f>P1092*'Annual_RPS Form'!$I$104</f>
        <v>0</v>
      </c>
      <c r="Q1350" s="116">
        <f>Q1092*'Annual_RPS Form'!$I$104</f>
        <v>0</v>
      </c>
      <c r="R1350" s="116">
        <f>R1092*'Annual_RPS Form'!$I$104</f>
        <v>0</v>
      </c>
      <c r="S1350" s="116">
        <f>S1092*'Annual_RPS Form'!$I$104</f>
        <v>0</v>
      </c>
      <c r="T1350" s="119">
        <f>T1092*'Annual_RPS Form'!$I$104</f>
        <v>0</v>
      </c>
      <c r="U1350" s="5"/>
      <c r="V1350" s="34"/>
    </row>
    <row r="1351" spans="2:22" ht="16.8" hidden="1" thickTop="1" thickBot="1" x14ac:dyDescent="0.35">
      <c r="B1351" s="5"/>
      <c r="C1351" s="445" t="s">
        <v>135</v>
      </c>
      <c r="D1351" s="446"/>
      <c r="E1351" s="446"/>
      <c r="F1351" s="447"/>
      <c r="G1351" s="168" t="s">
        <v>2</v>
      </c>
      <c r="H1351" s="141">
        <f>H1350+S1082-H1325</f>
        <v>0</v>
      </c>
      <c r="I1351" s="142">
        <f>I1350+H1351-I1325</f>
        <v>0</v>
      </c>
      <c r="J1351" s="142">
        <f t="shared" ref="J1351" si="219">J1350+I1351-J1325</f>
        <v>0</v>
      </c>
      <c r="K1351" s="142">
        <f t="shared" ref="K1351" si="220">K1350+J1351-K1325</f>
        <v>0</v>
      </c>
      <c r="L1351" s="142">
        <f t="shared" ref="L1351" si="221">L1350+K1351-L1325</f>
        <v>0</v>
      </c>
      <c r="M1351" s="142">
        <f t="shared" ref="M1351" si="222">M1350+L1351-M1325</f>
        <v>0</v>
      </c>
      <c r="N1351" s="142">
        <f t="shared" ref="N1351" si="223">N1350+M1351-N1325</f>
        <v>0</v>
      </c>
      <c r="O1351" s="142">
        <f t="shared" ref="O1351" si="224">O1350+N1351-O1325</f>
        <v>0</v>
      </c>
      <c r="P1351" s="142">
        <f t="shared" ref="P1351" si="225">P1350+O1351-P1325</f>
        <v>0</v>
      </c>
      <c r="Q1351" s="142">
        <f t="shared" ref="Q1351" si="226">Q1350+P1351-Q1325</f>
        <v>0</v>
      </c>
      <c r="R1351" s="142">
        <f t="shared" ref="R1351" si="227">R1350+Q1351-R1325</f>
        <v>0</v>
      </c>
      <c r="S1351" s="142">
        <f t="shared" ref="S1351" si="228">S1350+R1351-S1325</f>
        <v>0</v>
      </c>
      <c r="T1351" s="143">
        <f>T1350+T1082-T1325</f>
        <v>0</v>
      </c>
      <c r="U1351" s="5"/>
      <c r="V1351" s="34"/>
    </row>
    <row r="1352" spans="2:22" ht="16.8" hidden="1" thickTop="1" thickBot="1" x14ac:dyDescent="0.35">
      <c r="B1352" s="5"/>
      <c r="C1352" s="448" t="s">
        <v>73</v>
      </c>
      <c r="D1352" s="449"/>
      <c r="E1352" s="449"/>
      <c r="F1352" s="450"/>
      <c r="G1352" s="168" t="s">
        <v>2</v>
      </c>
      <c r="H1352" s="133">
        <f>SUM(H1306,H1307,H1308,H1309,H1310,H1311,H1312,H1313,H1314,H1315,H1316,H1317,H1318,H1319,H1320,H1321,H1322,H1323,H1324)+(H1092*'Annual_RPS Form'!$I$104)</f>
        <v>0</v>
      </c>
      <c r="I1352" s="116">
        <f>SUM(I1306,I1307,I1308,I1309,I1310,I1311,I1312,I1313,I1314,I1315,I1316,I1317,I1318,I1319,I1320,I1321,I1322,I1323,I1324)+(I1092*'Annual_RPS Form'!$I$104)</f>
        <v>0</v>
      </c>
      <c r="J1352" s="116">
        <f>SUM(J1306,J1307,J1308,J1309,J1310,J1311,J1312,J1313,J1314,J1315,J1316,J1317,J1318,J1319,J1320,J1321,J1322,J1323,J1324)+(J1092*'Annual_RPS Form'!$I$104)</f>
        <v>0</v>
      </c>
      <c r="K1352" s="116">
        <f>SUM(K1306,K1307,K1308,K1309,K1310,K1311,K1312,K1313,K1314,K1315,K1316,K1317,K1318,K1319,K1320,K1321,K1322,K1323,K1324)+(K1092*'Annual_RPS Form'!$I$104)</f>
        <v>0</v>
      </c>
      <c r="L1352" s="116">
        <f>SUM(L1306,L1307,L1308,L1309,L1310,L1311,L1312,L1313,L1314,L1315,L1316,L1317,L1318,L1319,L1320,L1321,L1322,L1323,L1324)+(L1092*'Annual_RPS Form'!$I$104)</f>
        <v>0</v>
      </c>
      <c r="M1352" s="116">
        <f>SUM(M1306,M1307,M1308,M1309,M1310,M1311,M1312,M1313,M1314,M1315,M1316,M1317,M1318,M1319,M1320,M1321,M1322,M1323,M1324)+(M1092*'Annual_RPS Form'!$I$104)</f>
        <v>0</v>
      </c>
      <c r="N1352" s="116">
        <f>SUM(N1306,N1307,N1308,N1309,N1310,N1311,N1312,N1313,N1314,N1315,N1316,N1317,N1318,N1319,N1320,N1321,N1322,N1323,N1324)+(N1092*'Annual_RPS Form'!$I$104)</f>
        <v>0</v>
      </c>
      <c r="O1352" s="116">
        <f>SUM(O1306,O1307,O1308,O1309,O1310,O1311,O1312,O1313,O1314,O1315,O1316,O1317,O1318,O1319,O1320,O1321,O1322,O1323,O1324)+(O1092*'Annual_RPS Form'!$I$104)</f>
        <v>0</v>
      </c>
      <c r="P1352" s="116">
        <f>SUM(P1306,P1307,P1308,P1309,P1310,P1311,P1312,P1313,P1314,P1315,P1316,P1317,P1318,P1319,P1320,P1321,P1322,P1323,P1324)+(P1092*'Annual_RPS Form'!$I$104)</f>
        <v>0</v>
      </c>
      <c r="Q1352" s="116">
        <f>SUM(Q1306,Q1307,Q1308,Q1309,Q1310,Q1311,Q1312,Q1313,Q1314,Q1315,Q1316,Q1317,Q1318,Q1319,Q1320,Q1321,Q1322,Q1323,Q1324)+(Q1092*'Annual_RPS Form'!$I$104)</f>
        <v>0</v>
      </c>
      <c r="R1352" s="116">
        <f>SUM(R1306,R1307,R1308,R1309,R1310,R1311,R1312,R1313,R1314,R1315,R1316,R1317,R1318,R1319,R1320,R1321,R1322,R1323,R1324)+(R1092*'Annual_RPS Form'!$I$104)</f>
        <v>0</v>
      </c>
      <c r="S1352" s="116">
        <f>SUM(S1306,S1307,S1308,S1309,S1310,S1311,S1312,S1313,S1314,S1315,S1316,S1317,S1318,S1319,S1320,S1321,S1322,S1323,S1324)+(S1092*'Annual_RPS Form'!$I$104)</f>
        <v>0</v>
      </c>
      <c r="T1352" s="119">
        <f>SUM(T1306,T1307,T1308,T1309,T1310,T1311,T1312,T1313,T1314,T1315,T1316,T1317,T1318,T1319,T1320,T1321,T1322,T1323,T1324)+(T1092*'Annual_RPS Form'!$I$104)</f>
        <v>0</v>
      </c>
      <c r="U1352" s="5"/>
      <c r="V1352" s="34"/>
    </row>
    <row r="1353" spans="2:22" ht="16.8" hidden="1" thickTop="1" thickBot="1" x14ac:dyDescent="0.35">
      <c r="B1353" s="5"/>
      <c r="C1353" s="451" t="s">
        <v>136</v>
      </c>
      <c r="D1353" s="452"/>
      <c r="E1353" s="452"/>
      <c r="F1353" s="453"/>
      <c r="G1353" s="168" t="s">
        <v>2</v>
      </c>
      <c r="H1353" s="144">
        <f>H1352+S1084-H1326</f>
        <v>0</v>
      </c>
      <c r="I1353" s="145">
        <f>I1352+H1353-I1326</f>
        <v>0</v>
      </c>
      <c r="J1353" s="145">
        <f t="shared" ref="J1353:S1353" si="229">J1352+I1353-J1326</f>
        <v>0</v>
      </c>
      <c r="K1353" s="145">
        <f t="shared" si="229"/>
        <v>0</v>
      </c>
      <c r="L1353" s="145">
        <f t="shared" si="229"/>
        <v>0</v>
      </c>
      <c r="M1353" s="145">
        <f t="shared" si="229"/>
        <v>0</v>
      </c>
      <c r="N1353" s="145">
        <f t="shared" si="229"/>
        <v>0</v>
      </c>
      <c r="O1353" s="145">
        <f t="shared" si="229"/>
        <v>0</v>
      </c>
      <c r="P1353" s="145">
        <f t="shared" si="229"/>
        <v>0</v>
      </c>
      <c r="Q1353" s="145">
        <f t="shared" si="229"/>
        <v>0</v>
      </c>
      <c r="R1353" s="145">
        <f t="shared" si="229"/>
        <v>0</v>
      </c>
      <c r="S1353" s="145">
        <f t="shared" si="229"/>
        <v>0</v>
      </c>
      <c r="T1353" s="146">
        <f>T1352+T1084-T1326</f>
        <v>0</v>
      </c>
      <c r="U1353" s="5"/>
      <c r="V1353" s="34"/>
    </row>
    <row r="1354" spans="2:22" ht="15" hidden="1" thickTop="1" x14ac:dyDescent="0.3">
      <c r="B1354" s="5"/>
      <c r="C1354" s="5"/>
      <c r="D1354" s="4"/>
      <c r="E1354" s="5"/>
      <c r="F1354" s="5"/>
      <c r="G1354" s="4"/>
      <c r="H1354" s="29"/>
      <c r="I1354" s="4"/>
      <c r="J1354" s="4"/>
      <c r="K1354" s="4"/>
      <c r="L1354" s="4"/>
      <c r="M1354" s="4"/>
      <c r="N1354" s="4"/>
      <c r="O1354" s="4"/>
      <c r="P1354" s="4"/>
      <c r="Q1354" s="4"/>
      <c r="R1354" s="4"/>
      <c r="S1354" s="4"/>
      <c r="T1354" s="4"/>
      <c r="U1354" s="5"/>
    </row>
    <row r="1356" spans="2:22" x14ac:dyDescent="0.3">
      <c r="T1356" s="14"/>
    </row>
    <row r="1357" spans="2:22" x14ac:dyDescent="0.3">
      <c r="T1357" s="14"/>
    </row>
    <row r="1358" spans="2:22" x14ac:dyDescent="0.3">
      <c r="T1358" s="14"/>
    </row>
    <row r="1359" spans="2:22" x14ac:dyDescent="0.3">
      <c r="T1359" s="14"/>
    </row>
    <row r="1361" spans="19:20" x14ac:dyDescent="0.3">
      <c r="T1361" s="213"/>
    </row>
    <row r="1362" spans="19:20" x14ac:dyDescent="0.3">
      <c r="T1362" s="153"/>
    </row>
    <row r="1365" spans="19:20" x14ac:dyDescent="0.3">
      <c r="T1365" s="14"/>
    </row>
    <row r="1366" spans="19:20" x14ac:dyDescent="0.3">
      <c r="T1366" s="14"/>
    </row>
    <row r="1367" spans="19:20" x14ac:dyDescent="0.3">
      <c r="S1367" s="213"/>
      <c r="T1367" s="14"/>
    </row>
    <row r="1368" spans="19:20" x14ac:dyDescent="0.3">
      <c r="S1368" s="213"/>
      <c r="T1368" s="14"/>
    </row>
    <row r="1369" spans="19:20" x14ac:dyDescent="0.3">
      <c r="S1369" s="213"/>
      <c r="T1369"/>
    </row>
    <row r="1370" spans="19:20" x14ac:dyDescent="0.3">
      <c r="S1370" s="213"/>
      <c r="T1370" s="213"/>
    </row>
    <row r="1371" spans="19:20" x14ac:dyDescent="0.3">
      <c r="S1371" s="213"/>
      <c r="T1371" s="213"/>
    </row>
    <row r="1372" spans="19:20" x14ac:dyDescent="0.3">
      <c r="S1372" s="213"/>
      <c r="T1372" s="14"/>
    </row>
    <row r="1373" spans="19:20" x14ac:dyDescent="0.3">
      <c r="S1373" s="213"/>
      <c r="T1373" s="14"/>
    </row>
    <row r="1374" spans="19:20" x14ac:dyDescent="0.3">
      <c r="S1374" s="213"/>
      <c r="T1374" s="14"/>
    </row>
    <row r="1375" spans="19:20" x14ac:dyDescent="0.3">
      <c r="S1375" s="213"/>
      <c r="T1375" s="14"/>
    </row>
    <row r="1376" spans="19:20" x14ac:dyDescent="0.3">
      <c r="T1376"/>
    </row>
  </sheetData>
  <sheetProtection algorithmName="SHA-512" hashValue="Q+8j01wr38r56iP6zHomxkWcLJfqMBLrn8H+dITqvLmv+XlQ87Pio145UQK+PeG3Y/4tVSbB5jjxEh2wcZRW0Q==" saltValue="sIxz/ZNdP2tiU6Snu++PnA==" spinCount="100000" sheet="1" objects="1" scenarios="1" formatCells="0" formatRows="0"/>
  <protectedRanges>
    <protectedRange sqref="E556:F755 H556:S757 H759:S762 D768:F782 H768:S786 H793:S794 E825:F1024 H825:S1026 H1028:S1031 D1037:F1051 H1037:S1055 H1062:S1063 E1094:F1293 H1094:S1295 H1297:S1300 D1306:F1320 H1306:S1324 H1331:S1332" name="Range8"/>
    <protectedRange sqref="H284:S485 H487:S490 D496:F510 H496:S514 H521:S522" name="Range7"/>
    <protectedRange sqref="E284:F483" name="Range6"/>
    <protectedRange sqref="H252:S253" name="Range5"/>
    <protectedRange sqref="D227:F241 H227:S245" name="Range4"/>
    <protectedRange sqref="H218:S221" name="Range3"/>
    <protectedRange sqref="H15:S216" name="Range2"/>
    <protectedRange sqref="E15:F214" name="Range1"/>
  </protectedRanges>
  <mergeCells count="1306">
    <mergeCell ref="C803:F803"/>
    <mergeCell ref="C804:F804"/>
    <mergeCell ref="C805:F805"/>
    <mergeCell ref="C806:F806"/>
    <mergeCell ref="C807:F807"/>
    <mergeCell ref="C808:F808"/>
    <mergeCell ref="C809:F809"/>
    <mergeCell ref="C810:F810"/>
    <mergeCell ref="C811:F811"/>
    <mergeCell ref="E733:F733"/>
    <mergeCell ref="E734:F734"/>
    <mergeCell ref="E735:F735"/>
    <mergeCell ref="E736:F736"/>
    <mergeCell ref="E737:F737"/>
    <mergeCell ref="E738:F738"/>
    <mergeCell ref="E739:F739"/>
    <mergeCell ref="E740:F740"/>
    <mergeCell ref="E741:F741"/>
    <mergeCell ref="E742:F742"/>
    <mergeCell ref="E752:F752"/>
    <mergeCell ref="E753:F753"/>
    <mergeCell ref="E754:F754"/>
    <mergeCell ref="E755:F755"/>
    <mergeCell ref="E743:F743"/>
    <mergeCell ref="E744:F744"/>
    <mergeCell ref="E745:F745"/>
    <mergeCell ref="E746:F746"/>
    <mergeCell ref="E747:F747"/>
    <mergeCell ref="E748:F748"/>
    <mergeCell ref="E749:F749"/>
    <mergeCell ref="E750:F750"/>
    <mergeCell ref="E751:F751"/>
    <mergeCell ref="E716:F716"/>
    <mergeCell ref="E717:F717"/>
    <mergeCell ref="E718:F718"/>
    <mergeCell ref="E719:F719"/>
    <mergeCell ref="E720:F720"/>
    <mergeCell ref="E721:F721"/>
    <mergeCell ref="E722:F722"/>
    <mergeCell ref="E723:F723"/>
    <mergeCell ref="E724:F724"/>
    <mergeCell ref="E725:F725"/>
    <mergeCell ref="E726:F726"/>
    <mergeCell ref="E727:F727"/>
    <mergeCell ref="E728:F728"/>
    <mergeCell ref="E729:F729"/>
    <mergeCell ref="E730:F730"/>
    <mergeCell ref="E731:F731"/>
    <mergeCell ref="E732:F732"/>
    <mergeCell ref="E699:F699"/>
    <mergeCell ref="E700:F700"/>
    <mergeCell ref="E701:F701"/>
    <mergeCell ref="E702:F702"/>
    <mergeCell ref="E703:F703"/>
    <mergeCell ref="E704:F704"/>
    <mergeCell ref="E705:F705"/>
    <mergeCell ref="E706:F706"/>
    <mergeCell ref="E707:F707"/>
    <mergeCell ref="E708:F708"/>
    <mergeCell ref="E709:F709"/>
    <mergeCell ref="E710:F710"/>
    <mergeCell ref="E711:F711"/>
    <mergeCell ref="E712:F712"/>
    <mergeCell ref="E713:F713"/>
    <mergeCell ref="E714:F714"/>
    <mergeCell ref="E715:F715"/>
    <mergeCell ref="E682:F682"/>
    <mergeCell ref="E683:F683"/>
    <mergeCell ref="E684:F684"/>
    <mergeCell ref="E685:F685"/>
    <mergeCell ref="E686:F686"/>
    <mergeCell ref="E687:F687"/>
    <mergeCell ref="E688:F688"/>
    <mergeCell ref="E689:F689"/>
    <mergeCell ref="E690:F690"/>
    <mergeCell ref="E691:F691"/>
    <mergeCell ref="E692:F692"/>
    <mergeCell ref="E693:F693"/>
    <mergeCell ref="E694:F694"/>
    <mergeCell ref="E695:F695"/>
    <mergeCell ref="E696:F696"/>
    <mergeCell ref="E697:F697"/>
    <mergeCell ref="E698:F698"/>
    <mergeCell ref="E665:F665"/>
    <mergeCell ref="E666:F666"/>
    <mergeCell ref="E667:F667"/>
    <mergeCell ref="E668:F668"/>
    <mergeCell ref="E669:F669"/>
    <mergeCell ref="E670:F670"/>
    <mergeCell ref="E671:F671"/>
    <mergeCell ref="E672:F672"/>
    <mergeCell ref="E673:F673"/>
    <mergeCell ref="E674:F674"/>
    <mergeCell ref="E675:F675"/>
    <mergeCell ref="E676:F676"/>
    <mergeCell ref="E677:F677"/>
    <mergeCell ref="E678:F678"/>
    <mergeCell ref="E679:F679"/>
    <mergeCell ref="E680:F680"/>
    <mergeCell ref="E681:F681"/>
    <mergeCell ref="E648:F648"/>
    <mergeCell ref="E649:F649"/>
    <mergeCell ref="E650:F650"/>
    <mergeCell ref="E651:F651"/>
    <mergeCell ref="E652:F652"/>
    <mergeCell ref="E653:F653"/>
    <mergeCell ref="E654:F654"/>
    <mergeCell ref="E655:F655"/>
    <mergeCell ref="E656:F656"/>
    <mergeCell ref="E657:F657"/>
    <mergeCell ref="E658:F658"/>
    <mergeCell ref="E659:F659"/>
    <mergeCell ref="E660:F660"/>
    <mergeCell ref="E661:F661"/>
    <mergeCell ref="E662:F662"/>
    <mergeCell ref="E663:F663"/>
    <mergeCell ref="E664:F664"/>
    <mergeCell ref="E631:F631"/>
    <mergeCell ref="E632:F632"/>
    <mergeCell ref="E633:F633"/>
    <mergeCell ref="E634:F634"/>
    <mergeCell ref="E635:F635"/>
    <mergeCell ref="E636:F636"/>
    <mergeCell ref="E637:F637"/>
    <mergeCell ref="E638:F638"/>
    <mergeCell ref="E639:F639"/>
    <mergeCell ref="E640:F640"/>
    <mergeCell ref="E641:F641"/>
    <mergeCell ref="E642:F642"/>
    <mergeCell ref="E643:F643"/>
    <mergeCell ref="E644:F644"/>
    <mergeCell ref="E645:F645"/>
    <mergeCell ref="E646:F646"/>
    <mergeCell ref="E647:F647"/>
    <mergeCell ref="E616:F616"/>
    <mergeCell ref="E617:F617"/>
    <mergeCell ref="E618:F618"/>
    <mergeCell ref="E619:F619"/>
    <mergeCell ref="E620:F620"/>
    <mergeCell ref="E621:F621"/>
    <mergeCell ref="E622:F622"/>
    <mergeCell ref="E623:F623"/>
    <mergeCell ref="E624:F624"/>
    <mergeCell ref="E625:F625"/>
    <mergeCell ref="E626:F626"/>
    <mergeCell ref="E627:F627"/>
    <mergeCell ref="E628:F628"/>
    <mergeCell ref="E629:F629"/>
    <mergeCell ref="E630:F630"/>
    <mergeCell ref="E590:F590"/>
    <mergeCell ref="E591:F591"/>
    <mergeCell ref="E592:F592"/>
    <mergeCell ref="E593:F593"/>
    <mergeCell ref="E594:F594"/>
    <mergeCell ref="E595:F595"/>
    <mergeCell ref="E596:F596"/>
    <mergeCell ref="E597:F597"/>
    <mergeCell ref="E598:F598"/>
    <mergeCell ref="E599:F599"/>
    <mergeCell ref="E600:F600"/>
    <mergeCell ref="E601:F601"/>
    <mergeCell ref="E602:F602"/>
    <mergeCell ref="E603:F603"/>
    <mergeCell ref="E604:F604"/>
    <mergeCell ref="E605:F605"/>
    <mergeCell ref="E570:F570"/>
    <mergeCell ref="E578:F578"/>
    <mergeCell ref="E579:F579"/>
    <mergeCell ref="E580:F580"/>
    <mergeCell ref="E581:F581"/>
    <mergeCell ref="E582:F582"/>
    <mergeCell ref="E583:F583"/>
    <mergeCell ref="E584:F584"/>
    <mergeCell ref="E464:F464"/>
    <mergeCell ref="E465:F465"/>
    <mergeCell ref="E466:F466"/>
    <mergeCell ref="E467:F467"/>
    <mergeCell ref="E468:F468"/>
    <mergeCell ref="E469:F469"/>
    <mergeCell ref="E470:F470"/>
    <mergeCell ref="E471:F471"/>
    <mergeCell ref="E472:F472"/>
    <mergeCell ref="E473:F473"/>
    <mergeCell ref="E483:F483"/>
    <mergeCell ref="E571:F571"/>
    <mergeCell ref="E572:F572"/>
    <mergeCell ref="E573:F573"/>
    <mergeCell ref="E474:F474"/>
    <mergeCell ref="E475:F475"/>
    <mergeCell ref="E476:F476"/>
    <mergeCell ref="E477:F477"/>
    <mergeCell ref="E478:F478"/>
    <mergeCell ref="E479:F479"/>
    <mergeCell ref="E481:F481"/>
    <mergeCell ref="E480:F480"/>
    <mergeCell ref="E482:F482"/>
    <mergeCell ref="E556:F556"/>
    <mergeCell ref="E557:F557"/>
    <mergeCell ref="E558:F558"/>
    <mergeCell ref="E559:F559"/>
    <mergeCell ref="D507:F507"/>
    <mergeCell ref="D498:F498"/>
    <mergeCell ref="D499:F499"/>
    <mergeCell ref="E565:F565"/>
    <mergeCell ref="C540:F540"/>
    <mergeCell ref="E447:F447"/>
    <mergeCell ref="E448:F448"/>
    <mergeCell ref="E449:F449"/>
    <mergeCell ref="E450:F450"/>
    <mergeCell ref="E451:F451"/>
    <mergeCell ref="E452:F452"/>
    <mergeCell ref="E453:F453"/>
    <mergeCell ref="E454:F454"/>
    <mergeCell ref="E455:F455"/>
    <mergeCell ref="E456:F456"/>
    <mergeCell ref="E457:F457"/>
    <mergeCell ref="E458:F458"/>
    <mergeCell ref="E459:F459"/>
    <mergeCell ref="E460:F460"/>
    <mergeCell ref="E461:F461"/>
    <mergeCell ref="E462:F462"/>
    <mergeCell ref="E463:F463"/>
    <mergeCell ref="C543:F543"/>
    <mergeCell ref="C541:F541"/>
    <mergeCell ref="C542:F542"/>
    <mergeCell ref="C537:F537"/>
    <mergeCell ref="E430:F430"/>
    <mergeCell ref="E431:F431"/>
    <mergeCell ref="E432:F432"/>
    <mergeCell ref="E433:F433"/>
    <mergeCell ref="E434:F434"/>
    <mergeCell ref="E435:F435"/>
    <mergeCell ref="E436:F436"/>
    <mergeCell ref="E437:F437"/>
    <mergeCell ref="E438:F438"/>
    <mergeCell ref="E439:F439"/>
    <mergeCell ref="E440:F440"/>
    <mergeCell ref="E441:F441"/>
    <mergeCell ref="E442:F442"/>
    <mergeCell ref="E443:F443"/>
    <mergeCell ref="E444:F444"/>
    <mergeCell ref="E445:F445"/>
    <mergeCell ref="E446:F446"/>
    <mergeCell ref="E413:F413"/>
    <mergeCell ref="E414:F414"/>
    <mergeCell ref="E415:F415"/>
    <mergeCell ref="E416:F416"/>
    <mergeCell ref="E417:F417"/>
    <mergeCell ref="E418:F418"/>
    <mergeCell ref="E419:F419"/>
    <mergeCell ref="E420:F420"/>
    <mergeCell ref="E421:F421"/>
    <mergeCell ref="E422:F422"/>
    <mergeCell ref="E423:F423"/>
    <mergeCell ref="E424:F424"/>
    <mergeCell ref="E425:F425"/>
    <mergeCell ref="E426:F426"/>
    <mergeCell ref="E427:F427"/>
    <mergeCell ref="E428:F428"/>
    <mergeCell ref="E429:F429"/>
    <mergeCell ref="E396:F396"/>
    <mergeCell ref="E397:F397"/>
    <mergeCell ref="E398:F398"/>
    <mergeCell ref="E399:F399"/>
    <mergeCell ref="E400:F400"/>
    <mergeCell ref="E401:F401"/>
    <mergeCell ref="E402:F402"/>
    <mergeCell ref="E403:F403"/>
    <mergeCell ref="E404:F404"/>
    <mergeCell ref="E405:F405"/>
    <mergeCell ref="E406:F406"/>
    <mergeCell ref="E407:F407"/>
    <mergeCell ref="E408:F408"/>
    <mergeCell ref="E409:F409"/>
    <mergeCell ref="E410:F410"/>
    <mergeCell ref="E411:F411"/>
    <mergeCell ref="E412:F412"/>
    <mergeCell ref="E379:F379"/>
    <mergeCell ref="E380:F380"/>
    <mergeCell ref="E381:F381"/>
    <mergeCell ref="E382:F382"/>
    <mergeCell ref="E383:F383"/>
    <mergeCell ref="E384:F384"/>
    <mergeCell ref="E385:F385"/>
    <mergeCell ref="E386:F386"/>
    <mergeCell ref="E387:F387"/>
    <mergeCell ref="E388:F388"/>
    <mergeCell ref="E389:F389"/>
    <mergeCell ref="E390:F390"/>
    <mergeCell ref="E391:F391"/>
    <mergeCell ref="E392:F392"/>
    <mergeCell ref="E393:F393"/>
    <mergeCell ref="E394:F394"/>
    <mergeCell ref="E395:F395"/>
    <mergeCell ref="E362:F362"/>
    <mergeCell ref="E363:F363"/>
    <mergeCell ref="E364:F364"/>
    <mergeCell ref="E365:F365"/>
    <mergeCell ref="E366:F366"/>
    <mergeCell ref="E367:F367"/>
    <mergeCell ref="E368:F368"/>
    <mergeCell ref="E369:F369"/>
    <mergeCell ref="E370:F370"/>
    <mergeCell ref="E371:F371"/>
    <mergeCell ref="E372:F372"/>
    <mergeCell ref="E373:F373"/>
    <mergeCell ref="E374:F374"/>
    <mergeCell ref="E375:F375"/>
    <mergeCell ref="E376:F376"/>
    <mergeCell ref="E377:F377"/>
    <mergeCell ref="E378:F378"/>
    <mergeCell ref="E345:F345"/>
    <mergeCell ref="E346:F346"/>
    <mergeCell ref="E347:F347"/>
    <mergeCell ref="E348:F348"/>
    <mergeCell ref="E349:F349"/>
    <mergeCell ref="E350:F350"/>
    <mergeCell ref="E351:F351"/>
    <mergeCell ref="E352:F352"/>
    <mergeCell ref="E353:F353"/>
    <mergeCell ref="E354:F354"/>
    <mergeCell ref="E355:F355"/>
    <mergeCell ref="E356:F356"/>
    <mergeCell ref="E357:F357"/>
    <mergeCell ref="E358:F358"/>
    <mergeCell ref="E359:F359"/>
    <mergeCell ref="E360:F360"/>
    <mergeCell ref="E361:F361"/>
    <mergeCell ref="E328:F328"/>
    <mergeCell ref="E329:F329"/>
    <mergeCell ref="E330:F330"/>
    <mergeCell ref="E331:F331"/>
    <mergeCell ref="E332:F332"/>
    <mergeCell ref="E333:F333"/>
    <mergeCell ref="E334:F334"/>
    <mergeCell ref="E335:F335"/>
    <mergeCell ref="E336:F336"/>
    <mergeCell ref="E337:F337"/>
    <mergeCell ref="E338:F338"/>
    <mergeCell ref="E339:F339"/>
    <mergeCell ref="E340:F340"/>
    <mergeCell ref="E341:F341"/>
    <mergeCell ref="E342:F342"/>
    <mergeCell ref="E343:F343"/>
    <mergeCell ref="E344:F344"/>
    <mergeCell ref="E204:F204"/>
    <mergeCell ref="E205:F205"/>
    <mergeCell ref="E206:F206"/>
    <mergeCell ref="E299:F299"/>
    <mergeCell ref="E300:F300"/>
    <mergeCell ref="E301:F301"/>
    <mergeCell ref="E302:F302"/>
    <mergeCell ref="E207:F207"/>
    <mergeCell ref="E208:F208"/>
    <mergeCell ref="E209:F209"/>
    <mergeCell ref="E210:F210"/>
    <mergeCell ref="E211:F211"/>
    <mergeCell ref="E212:F212"/>
    <mergeCell ref="E213:F213"/>
    <mergeCell ref="E214:F214"/>
    <mergeCell ref="E221:F221"/>
    <mergeCell ref="D227:F227"/>
    <mergeCell ref="D228:F228"/>
    <mergeCell ref="D215:F215"/>
    <mergeCell ref="D216:F216"/>
    <mergeCell ref="D217:F217"/>
    <mergeCell ref="E218:F218"/>
    <mergeCell ref="E219:F219"/>
    <mergeCell ref="C222:F222"/>
    <mergeCell ref="C223:F223"/>
    <mergeCell ref="C242:F242"/>
    <mergeCell ref="C243:F243"/>
    <mergeCell ref="C226:F226"/>
    <mergeCell ref="D234:F234"/>
    <mergeCell ref="D235:F235"/>
    <mergeCell ref="D236:F236"/>
    <mergeCell ref="D237:F237"/>
    <mergeCell ref="E186:F186"/>
    <mergeCell ref="E187:F187"/>
    <mergeCell ref="E188:F188"/>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155:F155"/>
    <mergeCell ref="E156:F156"/>
    <mergeCell ref="E157:F157"/>
    <mergeCell ref="E158:F158"/>
    <mergeCell ref="E159:F159"/>
    <mergeCell ref="E160:F160"/>
    <mergeCell ref="E161:F161"/>
    <mergeCell ref="E162:F162"/>
    <mergeCell ref="E163:F163"/>
    <mergeCell ref="E189:F189"/>
    <mergeCell ref="E164:F164"/>
    <mergeCell ref="E165:F165"/>
    <mergeCell ref="E166:F166"/>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C3:G4"/>
    <mergeCell ref="C6:G8"/>
    <mergeCell ref="C277:G279"/>
    <mergeCell ref="C546:G547"/>
    <mergeCell ref="C549:G551"/>
    <mergeCell ref="C12:G12"/>
    <mergeCell ref="C225:G225"/>
    <mergeCell ref="C249:G249"/>
    <mergeCell ref="C281:G281"/>
    <mergeCell ref="C494:G494"/>
    <mergeCell ref="C13:F13"/>
    <mergeCell ref="D14:F14"/>
    <mergeCell ref="E15:F15"/>
    <mergeCell ref="E16:F16"/>
    <mergeCell ref="E17:F17"/>
    <mergeCell ref="E18:F18"/>
    <mergeCell ref="E19:F19"/>
    <mergeCell ref="E20:F20"/>
    <mergeCell ref="E21:F21"/>
    <mergeCell ref="E22:F22"/>
    <mergeCell ref="E23:F23"/>
    <mergeCell ref="E24:F24"/>
    <mergeCell ref="E25:F25"/>
    <mergeCell ref="E26:F26"/>
    <mergeCell ref="E30:F30"/>
    <mergeCell ref="E31:F31"/>
    <mergeCell ref="E32:F32"/>
    <mergeCell ref="E33:F33"/>
    <mergeCell ref="E34:F34"/>
    <mergeCell ref="E35:F35"/>
    <mergeCell ref="E36:F36"/>
    <mergeCell ref="E37:F37"/>
    <mergeCell ref="C518:G518"/>
    <mergeCell ref="C553:G553"/>
    <mergeCell ref="C766:G766"/>
    <mergeCell ref="C790:G790"/>
    <mergeCell ref="C520:F520"/>
    <mergeCell ref="C521:F521"/>
    <mergeCell ref="C522:F522"/>
    <mergeCell ref="C523:F523"/>
    <mergeCell ref="C524:F524"/>
    <mergeCell ref="C525:F525"/>
    <mergeCell ref="C526:F526"/>
    <mergeCell ref="C527:F527"/>
    <mergeCell ref="D555:F555"/>
    <mergeCell ref="E561:F561"/>
    <mergeCell ref="E562:F562"/>
    <mergeCell ref="E563:F563"/>
    <mergeCell ref="E564:F564"/>
    <mergeCell ref="E574:F574"/>
    <mergeCell ref="E575:F575"/>
    <mergeCell ref="E576:F576"/>
    <mergeCell ref="E577:F577"/>
    <mergeCell ref="E606:F606"/>
    <mergeCell ref="E607:F607"/>
    <mergeCell ref="E608:F608"/>
    <mergeCell ref="E609:F609"/>
    <mergeCell ref="E610:F610"/>
    <mergeCell ref="E611:F611"/>
    <mergeCell ref="E612:F612"/>
    <mergeCell ref="E613:F613"/>
    <mergeCell ref="E614:F614"/>
    <mergeCell ref="E615:F615"/>
    <mergeCell ref="C538:F538"/>
    <mergeCell ref="D238:F238"/>
    <mergeCell ref="D229:F229"/>
    <mergeCell ref="D230:F230"/>
    <mergeCell ref="D231:F231"/>
    <mergeCell ref="D232:F232"/>
    <mergeCell ref="D233:F233"/>
    <mergeCell ref="E27:F27"/>
    <mergeCell ref="E28:F28"/>
    <mergeCell ref="C260:G260"/>
    <mergeCell ref="E29:F29"/>
    <mergeCell ref="E220:F220"/>
    <mergeCell ref="C529:G529"/>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C254:F254"/>
    <mergeCell ref="C255:F255"/>
    <mergeCell ref="C256:F256"/>
    <mergeCell ref="C257:F257"/>
    <mergeCell ref="C258:F258"/>
    <mergeCell ref="C247:F247"/>
    <mergeCell ref="C250:F250"/>
    <mergeCell ref="C251:F251"/>
    <mergeCell ref="C252:F252"/>
    <mergeCell ref="C253:F253"/>
    <mergeCell ref="C244:F244"/>
    <mergeCell ref="C245:F245"/>
    <mergeCell ref="C246:F246"/>
    <mergeCell ref="D239:F239"/>
    <mergeCell ref="D240:F240"/>
    <mergeCell ref="D241:F241"/>
    <mergeCell ref="E585:F585"/>
    <mergeCell ref="E586:F586"/>
    <mergeCell ref="E587:F587"/>
    <mergeCell ref="E588:F588"/>
    <mergeCell ref="E589:F589"/>
    <mergeCell ref="D501:F501"/>
    <mergeCell ref="D502:F502"/>
    <mergeCell ref="C282:F282"/>
    <mergeCell ref="C492:F492"/>
    <mergeCell ref="C495:F495"/>
    <mergeCell ref="D496:F496"/>
    <mergeCell ref="D497:F497"/>
    <mergeCell ref="E488:F488"/>
    <mergeCell ref="E489:F489"/>
    <mergeCell ref="E490:F490"/>
    <mergeCell ref="E298:F298"/>
    <mergeCell ref="D484:F484"/>
    <mergeCell ref="D485:F485"/>
    <mergeCell ref="D486:F486"/>
    <mergeCell ref="E487:F487"/>
    <mergeCell ref="E312:F312"/>
    <mergeCell ref="D283:F283"/>
    <mergeCell ref="E284:F284"/>
    <mergeCell ref="D775:F775"/>
    <mergeCell ref="D776:F776"/>
    <mergeCell ref="D777:F777"/>
    <mergeCell ref="D768:F768"/>
    <mergeCell ref="D769:F769"/>
    <mergeCell ref="D770:F770"/>
    <mergeCell ref="D771:F771"/>
    <mergeCell ref="D772:F772"/>
    <mergeCell ref="E761:F761"/>
    <mergeCell ref="E762:F762"/>
    <mergeCell ref="C763:F763"/>
    <mergeCell ref="C764:F764"/>
    <mergeCell ref="C767:F767"/>
    <mergeCell ref="E560:F560"/>
    <mergeCell ref="D756:F756"/>
    <mergeCell ref="D757:F757"/>
    <mergeCell ref="D758:F758"/>
    <mergeCell ref="E759:F759"/>
    <mergeCell ref="E760:F760"/>
    <mergeCell ref="E566:F566"/>
    <mergeCell ref="E308:F308"/>
    <mergeCell ref="E309:F309"/>
    <mergeCell ref="E310:F310"/>
    <mergeCell ref="E311:F311"/>
    <mergeCell ref="E313:F313"/>
    <mergeCell ref="E314:F314"/>
    <mergeCell ref="E315:F315"/>
    <mergeCell ref="E316:F316"/>
    <mergeCell ref="E317:F317"/>
    <mergeCell ref="E318:F318"/>
    <mergeCell ref="D503:F503"/>
    <mergeCell ref="D504:F504"/>
    <mergeCell ref="D505:F505"/>
    <mergeCell ref="D506:F506"/>
    <mergeCell ref="D500:F500"/>
    <mergeCell ref="E285:F285"/>
    <mergeCell ref="E286:F286"/>
    <mergeCell ref="E287:F287"/>
    <mergeCell ref="E303:F303"/>
    <mergeCell ref="E304:F304"/>
    <mergeCell ref="E305:F305"/>
    <mergeCell ref="E306:F306"/>
    <mergeCell ref="E307:F307"/>
    <mergeCell ref="E293:F293"/>
    <mergeCell ref="E294:F294"/>
    <mergeCell ref="E295:F295"/>
    <mergeCell ref="E296:F296"/>
    <mergeCell ref="E297:F297"/>
    <mergeCell ref="E288:F288"/>
    <mergeCell ref="E289:F289"/>
    <mergeCell ref="E290:F290"/>
    <mergeCell ref="E291:F291"/>
    <mergeCell ref="E292:F292"/>
    <mergeCell ref="E319:F319"/>
    <mergeCell ref="E320:F320"/>
    <mergeCell ref="E321:F321"/>
    <mergeCell ref="E322:F322"/>
    <mergeCell ref="E323:F323"/>
    <mergeCell ref="E324:F324"/>
    <mergeCell ref="E325:F325"/>
    <mergeCell ref="E326:F326"/>
    <mergeCell ref="E327:F327"/>
    <mergeCell ref="C815:F815"/>
    <mergeCell ref="C802:F802"/>
    <mergeCell ref="C554:F554"/>
    <mergeCell ref="C812:F812"/>
    <mergeCell ref="C813:F813"/>
    <mergeCell ref="C814:F814"/>
    <mergeCell ref="C795:F795"/>
    <mergeCell ref="C796:F796"/>
    <mergeCell ref="C797:F797"/>
    <mergeCell ref="C798:F798"/>
    <mergeCell ref="C799:F799"/>
    <mergeCell ref="C788:F788"/>
    <mergeCell ref="C791:F791"/>
    <mergeCell ref="C792:F792"/>
    <mergeCell ref="C793:F793"/>
    <mergeCell ref="C794:F794"/>
    <mergeCell ref="C783:F783"/>
    <mergeCell ref="C784:F784"/>
    <mergeCell ref="C785:F785"/>
    <mergeCell ref="C786:F786"/>
    <mergeCell ref="C787:F787"/>
    <mergeCell ref="D778:F778"/>
    <mergeCell ref="D779:F779"/>
    <mergeCell ref="D780:F780"/>
    <mergeCell ref="D781:F781"/>
    <mergeCell ref="D782:F782"/>
    <mergeCell ref="D773:F773"/>
    <mergeCell ref="D774:F774"/>
    <mergeCell ref="C801:G801"/>
    <mergeCell ref="E567:F567"/>
    <mergeCell ref="E568:F568"/>
    <mergeCell ref="E569:F569"/>
    <mergeCell ref="E830:F830"/>
    <mergeCell ref="E831:F831"/>
    <mergeCell ref="E832:F832"/>
    <mergeCell ref="E833:F833"/>
    <mergeCell ref="E834:F834"/>
    <mergeCell ref="E835:F835"/>
    <mergeCell ref="E836:F836"/>
    <mergeCell ref="E837:F837"/>
    <mergeCell ref="E838:F838"/>
    <mergeCell ref="C818:G820"/>
    <mergeCell ref="C822:G822"/>
    <mergeCell ref="C823:F823"/>
    <mergeCell ref="D824:F824"/>
    <mergeCell ref="E825:F825"/>
    <mergeCell ref="E826:F826"/>
    <mergeCell ref="E827:F827"/>
    <mergeCell ref="E828:F828"/>
    <mergeCell ref="E829:F829"/>
    <mergeCell ref="E848:F848"/>
    <mergeCell ref="E849:F849"/>
    <mergeCell ref="E850:F850"/>
    <mergeCell ref="E851:F851"/>
    <mergeCell ref="E852:F852"/>
    <mergeCell ref="E853:F853"/>
    <mergeCell ref="E854:F854"/>
    <mergeCell ref="E855:F855"/>
    <mergeCell ref="E856:F856"/>
    <mergeCell ref="E839:F839"/>
    <mergeCell ref="E840:F840"/>
    <mergeCell ref="E841:F841"/>
    <mergeCell ref="E842:F842"/>
    <mergeCell ref="E843:F843"/>
    <mergeCell ref="E844:F844"/>
    <mergeCell ref="E845:F845"/>
    <mergeCell ref="E846:F846"/>
    <mergeCell ref="E847:F847"/>
    <mergeCell ref="E866:F866"/>
    <mergeCell ref="E867:F867"/>
    <mergeCell ref="E868:F868"/>
    <mergeCell ref="E869:F869"/>
    <mergeCell ref="E870:F870"/>
    <mergeCell ref="E871:F871"/>
    <mergeCell ref="E872:F872"/>
    <mergeCell ref="E873:F873"/>
    <mergeCell ref="E874:F874"/>
    <mergeCell ref="E857:F857"/>
    <mergeCell ref="E858:F858"/>
    <mergeCell ref="E859:F859"/>
    <mergeCell ref="E860:F860"/>
    <mergeCell ref="E861:F861"/>
    <mergeCell ref="E862:F862"/>
    <mergeCell ref="E863:F863"/>
    <mergeCell ref="E864:F864"/>
    <mergeCell ref="E865:F865"/>
    <mergeCell ref="E884:F884"/>
    <mergeCell ref="E885:F885"/>
    <mergeCell ref="E886:F886"/>
    <mergeCell ref="E887:F887"/>
    <mergeCell ref="E888:F888"/>
    <mergeCell ref="E889:F889"/>
    <mergeCell ref="E890:F890"/>
    <mergeCell ref="E891:F891"/>
    <mergeCell ref="E892:F892"/>
    <mergeCell ref="E875:F875"/>
    <mergeCell ref="E876:F876"/>
    <mergeCell ref="E877:F877"/>
    <mergeCell ref="E878:F878"/>
    <mergeCell ref="E879:F879"/>
    <mergeCell ref="E880:F880"/>
    <mergeCell ref="E881:F881"/>
    <mergeCell ref="E882:F882"/>
    <mergeCell ref="E883:F883"/>
    <mergeCell ref="E902:F902"/>
    <mergeCell ref="E903:F903"/>
    <mergeCell ref="E904:F904"/>
    <mergeCell ref="E905:F905"/>
    <mergeCell ref="E906:F906"/>
    <mergeCell ref="E907:F907"/>
    <mergeCell ref="E908:F908"/>
    <mergeCell ref="E909:F909"/>
    <mergeCell ref="E910:F910"/>
    <mergeCell ref="E893:F893"/>
    <mergeCell ref="E894:F894"/>
    <mergeCell ref="E895:F895"/>
    <mergeCell ref="E896:F896"/>
    <mergeCell ref="E897:F897"/>
    <mergeCell ref="E898:F898"/>
    <mergeCell ref="E899:F899"/>
    <mergeCell ref="E900:F900"/>
    <mergeCell ref="E901:F901"/>
    <mergeCell ref="E920:F920"/>
    <mergeCell ref="E921:F921"/>
    <mergeCell ref="E922:F922"/>
    <mergeCell ref="E923:F923"/>
    <mergeCell ref="E924:F924"/>
    <mergeCell ref="E925:F925"/>
    <mergeCell ref="E926:F926"/>
    <mergeCell ref="E927:F927"/>
    <mergeCell ref="E928:F928"/>
    <mergeCell ref="E911:F911"/>
    <mergeCell ref="E912:F912"/>
    <mergeCell ref="E913:F913"/>
    <mergeCell ref="E914:F914"/>
    <mergeCell ref="E915:F915"/>
    <mergeCell ref="E916:F916"/>
    <mergeCell ref="E917:F917"/>
    <mergeCell ref="E918:F918"/>
    <mergeCell ref="E919:F919"/>
    <mergeCell ref="E938:F938"/>
    <mergeCell ref="E939:F939"/>
    <mergeCell ref="E940:F940"/>
    <mergeCell ref="E941:F941"/>
    <mergeCell ref="E942:F942"/>
    <mergeCell ref="E943:F943"/>
    <mergeCell ref="E944:F944"/>
    <mergeCell ref="E945:F945"/>
    <mergeCell ref="E946:F946"/>
    <mergeCell ref="E929:F929"/>
    <mergeCell ref="E930:F930"/>
    <mergeCell ref="E931:F931"/>
    <mergeCell ref="E932:F932"/>
    <mergeCell ref="E933:F933"/>
    <mergeCell ref="E934:F934"/>
    <mergeCell ref="E935:F935"/>
    <mergeCell ref="E936:F936"/>
    <mergeCell ref="E937:F937"/>
    <mergeCell ref="E956:F956"/>
    <mergeCell ref="E957:F957"/>
    <mergeCell ref="E958:F958"/>
    <mergeCell ref="E959:F959"/>
    <mergeCell ref="E960:F960"/>
    <mergeCell ref="E961:F961"/>
    <mergeCell ref="E962:F962"/>
    <mergeCell ref="E963:F963"/>
    <mergeCell ref="E964:F964"/>
    <mergeCell ref="E947:F947"/>
    <mergeCell ref="E948:F948"/>
    <mergeCell ref="E949:F949"/>
    <mergeCell ref="E950:F950"/>
    <mergeCell ref="E951:F951"/>
    <mergeCell ref="E952:F952"/>
    <mergeCell ref="E953:F953"/>
    <mergeCell ref="E954:F954"/>
    <mergeCell ref="E955:F955"/>
    <mergeCell ref="E974:F974"/>
    <mergeCell ref="E975:F975"/>
    <mergeCell ref="E976:F976"/>
    <mergeCell ref="E977:F977"/>
    <mergeCell ref="E978:F978"/>
    <mergeCell ref="E979:F979"/>
    <mergeCell ref="E980:F980"/>
    <mergeCell ref="E981:F981"/>
    <mergeCell ref="E982:F982"/>
    <mergeCell ref="E965:F965"/>
    <mergeCell ref="E966:F966"/>
    <mergeCell ref="E967:F967"/>
    <mergeCell ref="E968:F968"/>
    <mergeCell ref="E969:F969"/>
    <mergeCell ref="E970:F970"/>
    <mergeCell ref="E971:F971"/>
    <mergeCell ref="E972:F972"/>
    <mergeCell ref="E973:F973"/>
    <mergeCell ref="E992:F992"/>
    <mergeCell ref="E993:F993"/>
    <mergeCell ref="E994:F994"/>
    <mergeCell ref="E995:F995"/>
    <mergeCell ref="E996:F996"/>
    <mergeCell ref="E997:F997"/>
    <mergeCell ref="E998:F998"/>
    <mergeCell ref="E999:F999"/>
    <mergeCell ref="E1000:F1000"/>
    <mergeCell ref="E983:F983"/>
    <mergeCell ref="E984:F984"/>
    <mergeCell ref="E985:F985"/>
    <mergeCell ref="E986:F986"/>
    <mergeCell ref="E987:F987"/>
    <mergeCell ref="E988:F988"/>
    <mergeCell ref="E989:F989"/>
    <mergeCell ref="E990:F990"/>
    <mergeCell ref="E991:F991"/>
    <mergeCell ref="E1010:F1010"/>
    <mergeCell ref="E1011:F1011"/>
    <mergeCell ref="E1012:F1012"/>
    <mergeCell ref="E1013:F1013"/>
    <mergeCell ref="E1014:F1014"/>
    <mergeCell ref="E1015:F1015"/>
    <mergeCell ref="E1016:F1016"/>
    <mergeCell ref="E1017:F1017"/>
    <mergeCell ref="E1018:F1018"/>
    <mergeCell ref="E1001:F1001"/>
    <mergeCell ref="E1002:F1002"/>
    <mergeCell ref="E1003:F1003"/>
    <mergeCell ref="E1004:F1004"/>
    <mergeCell ref="E1005:F1005"/>
    <mergeCell ref="E1006:F1006"/>
    <mergeCell ref="E1007:F1007"/>
    <mergeCell ref="E1008:F1008"/>
    <mergeCell ref="E1009:F1009"/>
    <mergeCell ref="E1028:F1028"/>
    <mergeCell ref="E1029:F1029"/>
    <mergeCell ref="E1030:F1030"/>
    <mergeCell ref="E1031:F1031"/>
    <mergeCell ref="C1032:F1032"/>
    <mergeCell ref="C1033:F1033"/>
    <mergeCell ref="C1035:G1035"/>
    <mergeCell ref="C1036:F1036"/>
    <mergeCell ref="D1037:F1037"/>
    <mergeCell ref="E1019:F1019"/>
    <mergeCell ref="E1020:F1020"/>
    <mergeCell ref="E1021:F1021"/>
    <mergeCell ref="E1022:F1022"/>
    <mergeCell ref="E1023:F1023"/>
    <mergeCell ref="E1024:F1024"/>
    <mergeCell ref="D1025:F1025"/>
    <mergeCell ref="D1026:F1026"/>
    <mergeCell ref="D1027:F1027"/>
    <mergeCell ref="D1047:F1047"/>
    <mergeCell ref="D1048:F1048"/>
    <mergeCell ref="D1049:F1049"/>
    <mergeCell ref="D1050:F1050"/>
    <mergeCell ref="D1051:F1051"/>
    <mergeCell ref="C1052:F1052"/>
    <mergeCell ref="C1053:F1053"/>
    <mergeCell ref="C1054:F1054"/>
    <mergeCell ref="C1055:F1055"/>
    <mergeCell ref="D1038:F1038"/>
    <mergeCell ref="D1039:F1039"/>
    <mergeCell ref="D1040:F1040"/>
    <mergeCell ref="D1041:F1041"/>
    <mergeCell ref="D1042:F1042"/>
    <mergeCell ref="D1043:F1043"/>
    <mergeCell ref="D1044:F1044"/>
    <mergeCell ref="D1045:F1045"/>
    <mergeCell ref="D1046:F1046"/>
    <mergeCell ref="C1066:F1066"/>
    <mergeCell ref="C1067:F1067"/>
    <mergeCell ref="C1068:F1068"/>
    <mergeCell ref="C1070:G1070"/>
    <mergeCell ref="C1071:F1071"/>
    <mergeCell ref="C1081:F1081"/>
    <mergeCell ref="C1082:F1082"/>
    <mergeCell ref="C1083:F1083"/>
    <mergeCell ref="C1084:F1084"/>
    <mergeCell ref="C1056:F1056"/>
    <mergeCell ref="C1057:F1057"/>
    <mergeCell ref="C1059:G1059"/>
    <mergeCell ref="C1060:F1060"/>
    <mergeCell ref="C1061:F1061"/>
    <mergeCell ref="C1062:F1062"/>
    <mergeCell ref="C1063:F1063"/>
    <mergeCell ref="C1064:F1064"/>
    <mergeCell ref="C1065:F1065"/>
    <mergeCell ref="C1072:F1072"/>
    <mergeCell ref="C1073:F1073"/>
    <mergeCell ref="C1074:F1074"/>
    <mergeCell ref="C1075:F1075"/>
    <mergeCell ref="C1076:F1076"/>
    <mergeCell ref="C1077:F1077"/>
    <mergeCell ref="C1078:F1078"/>
    <mergeCell ref="C1079:F1079"/>
    <mergeCell ref="C1080:F1080"/>
    <mergeCell ref="C539:F539"/>
    <mergeCell ref="C261:F261"/>
    <mergeCell ref="C262:F262"/>
    <mergeCell ref="C263:F263"/>
    <mergeCell ref="C264:F264"/>
    <mergeCell ref="C265:F265"/>
    <mergeCell ref="C266:F266"/>
    <mergeCell ref="C267:F267"/>
    <mergeCell ref="C268:F268"/>
    <mergeCell ref="C269:F269"/>
    <mergeCell ref="C270:F270"/>
    <mergeCell ref="C530:F530"/>
    <mergeCell ref="C531:F531"/>
    <mergeCell ref="C532:F532"/>
    <mergeCell ref="C533:F533"/>
    <mergeCell ref="C534:F534"/>
    <mergeCell ref="C535:F535"/>
    <mergeCell ref="C536:F536"/>
    <mergeCell ref="C271:F271"/>
    <mergeCell ref="C272:F272"/>
    <mergeCell ref="C273:F273"/>
    <mergeCell ref="C274:F274"/>
    <mergeCell ref="C513:F513"/>
    <mergeCell ref="C514:F514"/>
    <mergeCell ref="C515:F515"/>
    <mergeCell ref="C516:F516"/>
    <mergeCell ref="C519:F519"/>
    <mergeCell ref="D508:F508"/>
    <mergeCell ref="D509:F509"/>
    <mergeCell ref="D510:F510"/>
    <mergeCell ref="C511:F511"/>
    <mergeCell ref="C512:F512"/>
    <mergeCell ref="C1087:G1089"/>
    <mergeCell ref="C1091:G1091"/>
    <mergeCell ref="C1092:F1092"/>
    <mergeCell ref="D1093:F1093"/>
    <mergeCell ref="E1094:F1094"/>
    <mergeCell ref="E1095:F1095"/>
    <mergeCell ref="E1096:F1096"/>
    <mergeCell ref="E1097:F1097"/>
    <mergeCell ref="E1098:F1098"/>
    <mergeCell ref="E1099:F1099"/>
    <mergeCell ref="E1100:F1100"/>
    <mergeCell ref="E1101:F1101"/>
    <mergeCell ref="E1102:F1102"/>
    <mergeCell ref="E1103:F1103"/>
    <mergeCell ref="E1104:F1104"/>
    <mergeCell ref="E1105:F1105"/>
    <mergeCell ref="E1106:F1106"/>
    <mergeCell ref="E1107:F1107"/>
    <mergeCell ref="E1108:F1108"/>
    <mergeCell ref="E1109:F1109"/>
    <mergeCell ref="E1110:F1110"/>
    <mergeCell ref="E1111:F1111"/>
    <mergeCell ref="E1112:F1112"/>
    <mergeCell ref="E1113:F1113"/>
    <mergeCell ref="E1114:F1114"/>
    <mergeCell ref="E1115:F1115"/>
    <mergeCell ref="E1116:F1116"/>
    <mergeCell ref="E1117:F1117"/>
    <mergeCell ref="E1118:F1118"/>
    <mergeCell ref="E1119:F1119"/>
    <mergeCell ref="E1120:F1120"/>
    <mergeCell ref="E1121:F1121"/>
    <mergeCell ref="E1122:F1122"/>
    <mergeCell ref="E1123:F1123"/>
    <mergeCell ref="E1124:F1124"/>
    <mergeCell ref="E1125:F1125"/>
    <mergeCell ref="E1126:F1126"/>
    <mergeCell ref="E1127:F1127"/>
    <mergeCell ref="E1128:F1128"/>
    <mergeCell ref="E1129:F1129"/>
    <mergeCell ref="E1130:F1130"/>
    <mergeCell ref="E1131:F1131"/>
    <mergeCell ref="E1132:F1132"/>
    <mergeCell ref="E1133:F1133"/>
    <mergeCell ref="E1134:F1134"/>
    <mergeCell ref="E1135:F1135"/>
    <mergeCell ref="E1136:F1136"/>
    <mergeCell ref="E1137:F1137"/>
    <mergeCell ref="E1138:F1138"/>
    <mergeCell ref="E1139:F1139"/>
    <mergeCell ref="E1140:F1140"/>
    <mergeCell ref="E1141:F1141"/>
    <mergeCell ref="E1142:F1142"/>
    <mergeCell ref="E1143:F1143"/>
    <mergeCell ref="E1144:F1144"/>
    <mergeCell ref="E1145:F1145"/>
    <mergeCell ref="E1146:F1146"/>
    <mergeCell ref="E1147:F1147"/>
    <mergeCell ref="E1148:F1148"/>
    <mergeCell ref="E1149:F1149"/>
    <mergeCell ref="E1150:F1150"/>
    <mergeCell ref="E1151:F1151"/>
    <mergeCell ref="E1152:F1152"/>
    <mergeCell ref="E1153:F1153"/>
    <mergeCell ref="E1154:F1154"/>
    <mergeCell ref="E1155:F1155"/>
    <mergeCell ref="E1156:F1156"/>
    <mergeCell ref="E1157:F1157"/>
    <mergeCell ref="E1158:F1158"/>
    <mergeCell ref="E1159:F1159"/>
    <mergeCell ref="E1160:F1160"/>
    <mergeCell ref="E1161:F1161"/>
    <mergeCell ref="E1162:F1162"/>
    <mergeCell ref="E1163:F1163"/>
    <mergeCell ref="E1164:F1164"/>
    <mergeCell ref="E1165:F1165"/>
    <mergeCell ref="E1166:F1166"/>
    <mergeCell ref="E1167:F1167"/>
    <mergeCell ref="E1168:F1168"/>
    <mergeCell ref="E1169:F1169"/>
    <mergeCell ref="E1170:F1170"/>
    <mergeCell ref="E1171:F1171"/>
    <mergeCell ref="E1172:F1172"/>
    <mergeCell ref="E1173:F1173"/>
    <mergeCell ref="E1174:F1174"/>
    <mergeCell ref="E1175:F1175"/>
    <mergeCell ref="E1176:F1176"/>
    <mergeCell ref="E1177:F1177"/>
    <mergeCell ref="E1178:F1178"/>
    <mergeCell ref="E1179:F1179"/>
    <mergeCell ref="E1180:F1180"/>
    <mergeCell ref="E1181:F1181"/>
    <mergeCell ref="E1182:F1182"/>
    <mergeCell ref="E1183:F1183"/>
    <mergeCell ref="E1184:F1184"/>
    <mergeCell ref="E1185:F1185"/>
    <mergeCell ref="E1186:F1186"/>
    <mergeCell ref="E1187:F1187"/>
    <mergeCell ref="E1188:F1188"/>
    <mergeCell ref="E1189:F1189"/>
    <mergeCell ref="E1190:F1190"/>
    <mergeCell ref="E1191:F1191"/>
    <mergeCell ref="E1192:F1192"/>
    <mergeCell ref="E1193:F1193"/>
    <mergeCell ref="E1194:F1194"/>
    <mergeCell ref="E1195:F1195"/>
    <mergeCell ref="E1196:F1196"/>
    <mergeCell ref="E1197:F1197"/>
    <mergeCell ref="E1198:F1198"/>
    <mergeCell ref="E1199:F1199"/>
    <mergeCell ref="E1200:F1200"/>
    <mergeCell ref="E1201:F1201"/>
    <mergeCell ref="E1202:F1202"/>
    <mergeCell ref="E1203:F1203"/>
    <mergeCell ref="E1204:F1204"/>
    <mergeCell ref="E1205:F1205"/>
    <mergeCell ref="E1206:F1206"/>
    <mergeCell ref="E1207:F1207"/>
    <mergeCell ref="E1208:F1208"/>
    <mergeCell ref="E1209:F1209"/>
    <mergeCell ref="E1210:F1210"/>
    <mergeCell ref="E1211:F1211"/>
    <mergeCell ref="E1212:F1212"/>
    <mergeCell ref="E1213:F1213"/>
    <mergeCell ref="E1214:F1214"/>
    <mergeCell ref="E1215:F1215"/>
    <mergeCell ref="E1216:F1216"/>
    <mergeCell ref="E1217:F1217"/>
    <mergeCell ref="E1218:F1218"/>
    <mergeCell ref="E1219:F1219"/>
    <mergeCell ref="E1220:F1220"/>
    <mergeCell ref="E1221:F1221"/>
    <mergeCell ref="E1222:F1222"/>
    <mergeCell ref="E1223:F1223"/>
    <mergeCell ref="E1224:F1224"/>
    <mergeCell ref="E1225:F1225"/>
    <mergeCell ref="E1226:F1226"/>
    <mergeCell ref="E1227:F1227"/>
    <mergeCell ref="E1228:F1228"/>
    <mergeCell ref="E1229:F1229"/>
    <mergeCell ref="E1230:F1230"/>
    <mergeCell ref="E1231:F1231"/>
    <mergeCell ref="E1232:F1232"/>
    <mergeCell ref="E1233:F1233"/>
    <mergeCell ref="E1234:F1234"/>
    <mergeCell ref="E1235:F1235"/>
    <mergeCell ref="E1236:F1236"/>
    <mergeCell ref="E1237:F1237"/>
    <mergeCell ref="E1238:F1238"/>
    <mergeCell ref="E1239:F1239"/>
    <mergeCell ref="E1240:F1240"/>
    <mergeCell ref="E1241:F1241"/>
    <mergeCell ref="E1242:F1242"/>
    <mergeCell ref="E1243:F1243"/>
    <mergeCell ref="E1244:F1244"/>
    <mergeCell ref="E1245:F1245"/>
    <mergeCell ref="E1246:F1246"/>
    <mergeCell ref="E1247:F1247"/>
    <mergeCell ref="E1248:F1248"/>
    <mergeCell ref="E1249:F1249"/>
    <mergeCell ref="E1250:F1250"/>
    <mergeCell ref="E1251:F1251"/>
    <mergeCell ref="E1252:F1252"/>
    <mergeCell ref="E1253:F1253"/>
    <mergeCell ref="E1254:F1254"/>
    <mergeCell ref="E1255:F1255"/>
    <mergeCell ref="E1256:F1256"/>
    <mergeCell ref="E1257:F1257"/>
    <mergeCell ref="E1258:F1258"/>
    <mergeCell ref="E1259:F1259"/>
    <mergeCell ref="E1260:F1260"/>
    <mergeCell ref="E1261:F1261"/>
    <mergeCell ref="E1262:F1262"/>
    <mergeCell ref="E1263:F1263"/>
    <mergeCell ref="E1264:F1264"/>
    <mergeCell ref="E1265:F1265"/>
    <mergeCell ref="E1266:F1266"/>
    <mergeCell ref="E1267:F1267"/>
    <mergeCell ref="E1268:F1268"/>
    <mergeCell ref="E1269:F1269"/>
    <mergeCell ref="E1270:F1270"/>
    <mergeCell ref="E1271:F1271"/>
    <mergeCell ref="E1272:F1272"/>
    <mergeCell ref="E1273:F1273"/>
    <mergeCell ref="E1274:F1274"/>
    <mergeCell ref="E1275:F1275"/>
    <mergeCell ref="E1276:F1276"/>
    <mergeCell ref="E1277:F1277"/>
    <mergeCell ref="E1278:F1278"/>
    <mergeCell ref="E1279:F1279"/>
    <mergeCell ref="E1280:F1280"/>
    <mergeCell ref="E1281:F1281"/>
    <mergeCell ref="E1282:F1282"/>
    <mergeCell ref="E1283:F1283"/>
    <mergeCell ref="E1284:F1284"/>
    <mergeCell ref="E1285:F1285"/>
    <mergeCell ref="E1286:F1286"/>
    <mergeCell ref="E1287:F1287"/>
    <mergeCell ref="E1288:F1288"/>
    <mergeCell ref="E1289:F1289"/>
    <mergeCell ref="E1290:F1290"/>
    <mergeCell ref="E1291:F1291"/>
    <mergeCell ref="E1292:F1292"/>
    <mergeCell ref="E1293:F1293"/>
    <mergeCell ref="D1294:F1294"/>
    <mergeCell ref="D1295:F1295"/>
    <mergeCell ref="D1296:F1296"/>
    <mergeCell ref="E1297:F1297"/>
    <mergeCell ref="E1298:F1298"/>
    <mergeCell ref="E1299:F1299"/>
    <mergeCell ref="E1300:F1300"/>
    <mergeCell ref="C1301:F1301"/>
    <mergeCell ref="C1302:F1302"/>
    <mergeCell ref="C1304:G1304"/>
    <mergeCell ref="C1305:F1305"/>
    <mergeCell ref="D1306:F1306"/>
    <mergeCell ref="D1307:F1307"/>
    <mergeCell ref="D1308:F1308"/>
    <mergeCell ref="D1309:F1309"/>
    <mergeCell ref="D1310:F1310"/>
    <mergeCell ref="D1311:F1311"/>
    <mergeCell ref="D1312:F1312"/>
    <mergeCell ref="D1313:F1313"/>
    <mergeCell ref="D1314:F1314"/>
    <mergeCell ref="D1315:F1315"/>
    <mergeCell ref="D1316:F1316"/>
    <mergeCell ref="D1317:F1317"/>
    <mergeCell ref="D1318:F1318"/>
    <mergeCell ref="D1319:F1319"/>
    <mergeCell ref="D1320:F1320"/>
    <mergeCell ref="C1321:F1321"/>
    <mergeCell ref="C1322:F1322"/>
    <mergeCell ref="C1323:F1323"/>
    <mergeCell ref="C1324:F1324"/>
    <mergeCell ref="C1325:F1325"/>
    <mergeCell ref="C1326:F1326"/>
    <mergeCell ref="C1328:G1328"/>
    <mergeCell ref="C1329:F1329"/>
    <mergeCell ref="C1348:F1348"/>
    <mergeCell ref="C1349:F1349"/>
    <mergeCell ref="C1350:F1350"/>
    <mergeCell ref="C1351:F1351"/>
    <mergeCell ref="C1352:F1352"/>
    <mergeCell ref="C1353:F1353"/>
    <mergeCell ref="C1330:F1330"/>
    <mergeCell ref="C1331:F1331"/>
    <mergeCell ref="C1332:F1332"/>
    <mergeCell ref="C1333:F1333"/>
    <mergeCell ref="C1334:F1334"/>
    <mergeCell ref="C1335:F1335"/>
    <mergeCell ref="C1336:F1336"/>
    <mergeCell ref="C1337:F1337"/>
    <mergeCell ref="C1339:G1339"/>
    <mergeCell ref="C1340:F1340"/>
    <mergeCell ref="C1341:F1341"/>
    <mergeCell ref="C1342:F1342"/>
    <mergeCell ref="C1343:F1343"/>
    <mergeCell ref="C1344:F1344"/>
    <mergeCell ref="C1345:F1345"/>
    <mergeCell ref="C1346:F1346"/>
    <mergeCell ref="C1347:F1347"/>
  </mergeCells>
  <conditionalFormatting sqref="H250:S251 H253:S258 T14:T19 V14:V19 T25:T29 V25:V29 T218:T221 V215:V221 T215:T216 V1094:V1098">
    <cfRule type="cellIs" dxfId="668" priority="720" operator="lessThan">
      <formula>0</formula>
    </cfRule>
  </conditionalFormatting>
  <conditionalFormatting sqref="H247 H228:H245">
    <cfRule type="cellIs" dxfId="667" priority="719" operator="lessThan">
      <formula>0</formula>
    </cfRule>
  </conditionalFormatting>
  <conditionalFormatting sqref="H246">
    <cfRule type="cellIs" dxfId="666" priority="717" operator="lessThan">
      <formula>0</formula>
    </cfRule>
  </conditionalFormatting>
  <conditionalFormatting sqref="I242:J245 I247:J247">
    <cfRule type="cellIs" dxfId="665" priority="716" operator="lessThan">
      <formula>0</formula>
    </cfRule>
  </conditionalFormatting>
  <conditionalFormatting sqref="K242:L245 K247:L247">
    <cfRule type="cellIs" dxfId="664" priority="715" operator="lessThan">
      <formula>0</formula>
    </cfRule>
  </conditionalFormatting>
  <conditionalFormatting sqref="I246:L246">
    <cfRule type="cellIs" dxfId="663" priority="714" operator="lessThan">
      <formula>0</formula>
    </cfRule>
  </conditionalFormatting>
  <conditionalFormatting sqref="M242:S245 M247:S247">
    <cfRule type="cellIs" dxfId="662" priority="713" operator="lessThan">
      <formula>0</formula>
    </cfRule>
  </conditionalFormatting>
  <conditionalFormatting sqref="M246:S246">
    <cfRule type="cellIs" dxfId="661" priority="712" operator="lessThan">
      <formula>0</formula>
    </cfRule>
  </conditionalFormatting>
  <conditionalFormatting sqref="T250:T251 T253:T258">
    <cfRule type="cellIs" dxfId="660" priority="710" operator="lessThan">
      <formula>0</formula>
    </cfRule>
  </conditionalFormatting>
  <conditionalFormatting sqref="T247">
    <cfRule type="cellIs" dxfId="659" priority="709" operator="lessThan">
      <formula>0</formula>
    </cfRule>
  </conditionalFormatting>
  <conditionalFormatting sqref="T246">
    <cfRule type="cellIs" dxfId="658" priority="708" operator="lessThan">
      <formula>0</formula>
    </cfRule>
  </conditionalFormatting>
  <conditionalFormatting sqref="I222">
    <cfRule type="cellIs" dxfId="657" priority="702" operator="lessThan">
      <formula>0</formula>
    </cfRule>
  </conditionalFormatting>
  <conditionalFormatting sqref="I227:S241">
    <cfRule type="cellIs" dxfId="656" priority="705" operator="lessThan">
      <formula>0</formula>
    </cfRule>
  </conditionalFormatting>
  <conditionalFormatting sqref="H222">
    <cfRule type="cellIs" dxfId="655" priority="703" operator="lessThan">
      <formula>0</formula>
    </cfRule>
  </conditionalFormatting>
  <conditionalFormatting sqref="J222:S222">
    <cfRule type="cellIs" dxfId="654" priority="699" operator="lessThan">
      <formula>0</formula>
    </cfRule>
  </conditionalFormatting>
  <conditionalFormatting sqref="H252">
    <cfRule type="cellIs" dxfId="653" priority="698" operator="lessThan">
      <formula>0</formula>
    </cfRule>
  </conditionalFormatting>
  <conditionalFormatting sqref="T222">
    <cfRule type="cellIs" dxfId="652" priority="700" operator="lessThan">
      <formula>0</formula>
    </cfRule>
  </conditionalFormatting>
  <conditionalFormatting sqref="T515">
    <cfRule type="cellIs" dxfId="651" priority="685" operator="lessThan">
      <formula>0</formula>
    </cfRule>
  </conditionalFormatting>
  <conditionalFormatting sqref="I252:J252">
    <cfRule type="cellIs" dxfId="650" priority="697" operator="lessThan">
      <formula>0</formula>
    </cfRule>
  </conditionalFormatting>
  <conditionalFormatting sqref="T252">
    <cfRule type="cellIs" dxfId="649" priority="694" operator="lessThan">
      <formula>0</formula>
    </cfRule>
  </conditionalFormatting>
  <conditionalFormatting sqref="T521">
    <cfRule type="cellIs" dxfId="648" priority="674" operator="lessThan">
      <formula>0</formula>
    </cfRule>
  </conditionalFormatting>
  <conditionalFormatting sqref="T793">
    <cfRule type="cellIs" dxfId="647" priority="652" operator="lessThan">
      <formula>0</formula>
    </cfRule>
  </conditionalFormatting>
  <conditionalFormatting sqref="I521:J521">
    <cfRule type="cellIs" dxfId="646" priority="677" operator="lessThan">
      <formula>0</formula>
    </cfRule>
  </conditionalFormatting>
  <conditionalFormatting sqref="K252:L252">
    <cfRule type="cellIs" dxfId="645" priority="696" operator="lessThan">
      <formula>0</formula>
    </cfRule>
  </conditionalFormatting>
  <conditionalFormatting sqref="M252:S252">
    <cfRule type="cellIs" dxfId="644" priority="695" operator="lessThan">
      <formula>0</formula>
    </cfRule>
  </conditionalFormatting>
  <conditionalFormatting sqref="H516 H497:H514">
    <cfRule type="cellIs" dxfId="643" priority="693" operator="lessThan">
      <formula>0</formula>
    </cfRule>
  </conditionalFormatting>
  <conditionalFormatting sqref="H515">
    <cfRule type="cellIs" dxfId="642" priority="692" operator="lessThan">
      <formula>0</formula>
    </cfRule>
  </conditionalFormatting>
  <conditionalFormatting sqref="I511:J514 I516:J516">
    <cfRule type="cellIs" dxfId="641" priority="691" operator="lessThan">
      <formula>0</formula>
    </cfRule>
  </conditionalFormatting>
  <conditionalFormatting sqref="K511:L514 K516:L516">
    <cfRule type="cellIs" dxfId="640" priority="690" operator="lessThan">
      <formula>0</formula>
    </cfRule>
  </conditionalFormatting>
  <conditionalFormatting sqref="I515:L515">
    <cfRule type="cellIs" dxfId="639" priority="689" operator="lessThan">
      <formula>0</formula>
    </cfRule>
  </conditionalFormatting>
  <conditionalFormatting sqref="M511:S514 M516:S516">
    <cfRule type="cellIs" dxfId="638" priority="688" operator="lessThan">
      <formula>0</formula>
    </cfRule>
  </conditionalFormatting>
  <conditionalFormatting sqref="M515:S515">
    <cfRule type="cellIs" dxfId="637" priority="687" operator="lessThan">
      <formula>0</formula>
    </cfRule>
  </conditionalFormatting>
  <conditionalFormatting sqref="T516">
    <cfRule type="cellIs" dxfId="636" priority="686" operator="lessThan">
      <formula>0</formula>
    </cfRule>
  </conditionalFormatting>
  <conditionalFormatting sqref="I496:S499 I501:S510">
    <cfRule type="cellIs" dxfId="635" priority="683" operator="lessThan">
      <formula>0</formula>
    </cfRule>
  </conditionalFormatting>
  <conditionalFormatting sqref="H491">
    <cfRule type="cellIs" dxfId="634" priority="682" operator="lessThan">
      <formula>0</formula>
    </cfRule>
  </conditionalFormatting>
  <conditionalFormatting sqref="I491">
    <cfRule type="cellIs" dxfId="633" priority="681" operator="lessThan">
      <formula>0</formula>
    </cfRule>
  </conditionalFormatting>
  <conditionalFormatting sqref="I793:J793">
    <cfRule type="cellIs" dxfId="632" priority="655" operator="lessThan">
      <formula>0</formula>
    </cfRule>
  </conditionalFormatting>
  <conditionalFormatting sqref="T491">
    <cfRule type="cellIs" dxfId="631" priority="680" operator="lessThan">
      <formula>0</formula>
    </cfRule>
  </conditionalFormatting>
  <conditionalFormatting sqref="J491:S491">
    <cfRule type="cellIs" dxfId="630" priority="679" operator="lessThan">
      <formula>0</formula>
    </cfRule>
  </conditionalFormatting>
  <conditionalFormatting sqref="H521">
    <cfRule type="cellIs" dxfId="629" priority="678" operator="lessThan">
      <formula>0</formula>
    </cfRule>
  </conditionalFormatting>
  <conditionalFormatting sqref="K521:L521">
    <cfRule type="cellIs" dxfId="628" priority="676" operator="lessThan">
      <formula>0</formula>
    </cfRule>
  </conditionalFormatting>
  <conditionalFormatting sqref="M521:S521">
    <cfRule type="cellIs" dxfId="627" priority="675" operator="lessThan">
      <formula>0</formula>
    </cfRule>
  </conditionalFormatting>
  <conditionalFormatting sqref="H791:S792 H794:S799">
    <cfRule type="cellIs" dxfId="626" priority="673" operator="lessThan">
      <formula>0</formula>
    </cfRule>
  </conditionalFormatting>
  <conditionalFormatting sqref="H788 H769:H786">
    <cfRule type="cellIs" dxfId="625" priority="672" operator="lessThan">
      <formula>0</formula>
    </cfRule>
  </conditionalFormatting>
  <conditionalFormatting sqref="H787">
    <cfRule type="cellIs" dxfId="624" priority="671" operator="lessThan">
      <formula>0</formula>
    </cfRule>
  </conditionalFormatting>
  <conditionalFormatting sqref="I783:J786 I788:J788">
    <cfRule type="cellIs" dxfId="623" priority="670" operator="lessThan">
      <formula>0</formula>
    </cfRule>
  </conditionalFormatting>
  <conditionalFormatting sqref="K783:L786 K788:L788">
    <cfRule type="cellIs" dxfId="622" priority="669" operator="lessThan">
      <formula>0</formula>
    </cfRule>
  </conditionalFormatting>
  <conditionalFormatting sqref="I787:L787">
    <cfRule type="cellIs" dxfId="621" priority="668" operator="lessThan">
      <formula>0</formula>
    </cfRule>
  </conditionalFormatting>
  <conditionalFormatting sqref="M783:S786 M788:S788">
    <cfRule type="cellIs" dxfId="620" priority="667" operator="lessThan">
      <formula>0</formula>
    </cfRule>
  </conditionalFormatting>
  <conditionalFormatting sqref="M787:S787">
    <cfRule type="cellIs" dxfId="619" priority="666" operator="lessThan">
      <formula>0</formula>
    </cfRule>
  </conditionalFormatting>
  <conditionalFormatting sqref="T791:T792 T794:T799">
    <cfRule type="cellIs" dxfId="618" priority="665" operator="lessThan">
      <formula>0</formula>
    </cfRule>
  </conditionalFormatting>
  <conditionalFormatting sqref="T788">
    <cfRule type="cellIs" dxfId="617" priority="664" operator="lessThan">
      <formula>0</formula>
    </cfRule>
  </conditionalFormatting>
  <conditionalFormatting sqref="T787">
    <cfRule type="cellIs" dxfId="616" priority="663" operator="lessThan">
      <formula>0</formula>
    </cfRule>
  </conditionalFormatting>
  <conditionalFormatting sqref="I768:S782">
    <cfRule type="cellIs" dxfId="615" priority="661" operator="lessThan">
      <formula>0</formula>
    </cfRule>
  </conditionalFormatting>
  <conditionalFormatting sqref="H763">
    <cfRule type="cellIs" dxfId="614" priority="660" operator="lessThan">
      <formula>0</formula>
    </cfRule>
  </conditionalFormatting>
  <conditionalFormatting sqref="I763">
    <cfRule type="cellIs" dxfId="613" priority="659" operator="lessThan">
      <formula>0</formula>
    </cfRule>
  </conditionalFormatting>
  <conditionalFormatting sqref="T763">
    <cfRule type="cellIs" dxfId="612" priority="658" operator="lessThan">
      <formula>0</formula>
    </cfRule>
  </conditionalFormatting>
  <conditionalFormatting sqref="J763:S763">
    <cfRule type="cellIs" dxfId="611" priority="657" operator="lessThan">
      <formula>0</formula>
    </cfRule>
  </conditionalFormatting>
  <conditionalFormatting sqref="H793">
    <cfRule type="cellIs" dxfId="610" priority="656" operator="lessThan">
      <formula>0</formula>
    </cfRule>
  </conditionalFormatting>
  <conditionalFormatting sqref="K793:L793">
    <cfRule type="cellIs" dxfId="609" priority="654" operator="lessThan">
      <formula>0</formula>
    </cfRule>
  </conditionalFormatting>
  <conditionalFormatting sqref="M793:S793">
    <cfRule type="cellIs" dxfId="608" priority="653" operator="lessThan">
      <formula>0</formula>
    </cfRule>
  </conditionalFormatting>
  <conditionalFormatting sqref="H519:S520 H522:S527">
    <cfRule type="cellIs" dxfId="607" priority="651" operator="lessThan">
      <formula>0</formula>
    </cfRule>
  </conditionalFormatting>
  <conditionalFormatting sqref="T519:T520 T522:T527">
    <cfRule type="cellIs" dxfId="606" priority="650" operator="lessThan">
      <formula>0</formula>
    </cfRule>
  </conditionalFormatting>
  <conditionalFormatting sqref="H282:I282">
    <cfRule type="cellIs" dxfId="605" priority="646" operator="lessThan">
      <formula>0</formula>
    </cfRule>
  </conditionalFormatting>
  <conditionalFormatting sqref="J282:S282">
    <cfRule type="cellIs" dxfId="604" priority="645" operator="lessThan">
      <formula>0</formula>
    </cfRule>
  </conditionalFormatting>
  <conditionalFormatting sqref="T282">
    <cfRule type="cellIs" dxfId="603" priority="644" operator="lessThan">
      <formula>0</formula>
    </cfRule>
  </conditionalFormatting>
  <conditionalFormatting sqref="H554:I554">
    <cfRule type="cellIs" dxfId="602" priority="637" operator="lessThan">
      <formula>0</formula>
    </cfRule>
  </conditionalFormatting>
  <conditionalFormatting sqref="J554:S554">
    <cfRule type="cellIs" dxfId="601" priority="636" operator="lessThan">
      <formula>0</formula>
    </cfRule>
  </conditionalFormatting>
  <conditionalFormatting sqref="T554">
    <cfRule type="cellIs" dxfId="600" priority="635" operator="lessThan">
      <formula>0</formula>
    </cfRule>
  </conditionalFormatting>
  <conditionalFormatting sqref="I500:S500">
    <cfRule type="cellIs" dxfId="599" priority="628" operator="lessThan">
      <formula>0</formula>
    </cfRule>
  </conditionalFormatting>
  <conditionalFormatting sqref="T20:T24">
    <cfRule type="cellIs" dxfId="598" priority="623" operator="lessThan">
      <formula>0</formula>
    </cfRule>
  </conditionalFormatting>
  <conditionalFormatting sqref="V20:V24">
    <cfRule type="cellIs" dxfId="597" priority="622" operator="lessThan">
      <formula>0</formula>
    </cfRule>
  </conditionalFormatting>
  <conditionalFormatting sqref="H13:T13">
    <cfRule type="cellIs" dxfId="596" priority="741" operator="notEqual">
      <formula>#REF!</formula>
    </cfRule>
  </conditionalFormatting>
  <conditionalFormatting sqref="H13">
    <cfRule type="cellIs" dxfId="595" priority="745" operator="notEqual">
      <formula>#REF!</formula>
    </cfRule>
  </conditionalFormatting>
  <conditionalFormatting sqref="T283:T288 V283:V288 T294:T298 V294:V298 T487:T490 V484:V490 T484:T485">
    <cfRule type="cellIs" dxfId="594" priority="601" operator="lessThan">
      <formula>0</formula>
    </cfRule>
  </conditionalFormatting>
  <conditionalFormatting sqref="T289:T293">
    <cfRule type="cellIs" dxfId="593" priority="600" operator="lessThan">
      <formula>0</formula>
    </cfRule>
  </conditionalFormatting>
  <conditionalFormatting sqref="V289:V293">
    <cfRule type="cellIs" dxfId="592" priority="599" operator="lessThan">
      <formula>0</formula>
    </cfRule>
  </conditionalFormatting>
  <conditionalFormatting sqref="T555:T560 V555:V560 T566:T570 V566:V570 T759:T762 V756:V762 T756:T757">
    <cfRule type="cellIs" dxfId="591" priority="598" operator="lessThan">
      <formula>0</formula>
    </cfRule>
  </conditionalFormatting>
  <conditionalFormatting sqref="T561:T565">
    <cfRule type="cellIs" dxfId="590" priority="597" operator="lessThan">
      <formula>0</formula>
    </cfRule>
  </conditionalFormatting>
  <conditionalFormatting sqref="V561:V565">
    <cfRule type="cellIs" dxfId="589" priority="596" operator="lessThan">
      <formula>0</formula>
    </cfRule>
  </conditionalFormatting>
  <conditionalFormatting sqref="T496:T514">
    <cfRule type="cellIs" dxfId="588" priority="591" operator="lessThan">
      <formula>0</formula>
    </cfRule>
  </conditionalFormatting>
  <conditionalFormatting sqref="H226:T226">
    <cfRule type="cellIs" dxfId="587" priority="595" operator="lessThan">
      <formula>0</formula>
    </cfRule>
  </conditionalFormatting>
  <conditionalFormatting sqref="T227:T245">
    <cfRule type="cellIs" dxfId="586" priority="594" operator="lessThan">
      <formula>0</formula>
    </cfRule>
  </conditionalFormatting>
  <conditionalFormatting sqref="H495">
    <cfRule type="cellIs" dxfId="585" priority="593" operator="lessThan">
      <formula>0</formula>
    </cfRule>
  </conditionalFormatting>
  <conditionalFormatting sqref="I495:T495">
    <cfRule type="cellIs" dxfId="584" priority="592" operator="lessThan">
      <formula>0</formula>
    </cfRule>
  </conditionalFormatting>
  <conditionalFormatting sqref="H217:T217">
    <cfRule type="cellIs" dxfId="583" priority="589" operator="notEqual">
      <formula>H$13</formula>
    </cfRule>
  </conditionalFormatting>
  <conditionalFormatting sqref="I217:S217">
    <cfRule type="cellIs" dxfId="582" priority="588" operator="notEqual">
      <formula>I$13</formula>
    </cfRule>
  </conditionalFormatting>
  <conditionalFormatting sqref="T217">
    <cfRule type="cellIs" dxfId="581" priority="586" operator="notEqual">
      <formula>T$13</formula>
    </cfRule>
  </conditionalFormatting>
  <conditionalFormatting sqref="H486:T486">
    <cfRule type="cellIs" dxfId="580" priority="585" operator="notEqual">
      <formula>H$282</formula>
    </cfRule>
  </conditionalFormatting>
  <conditionalFormatting sqref="H758:T758">
    <cfRule type="cellIs" dxfId="579" priority="584" operator="notEqual">
      <formula>H$554</formula>
    </cfRule>
  </conditionalFormatting>
  <conditionalFormatting sqref="T30 V30">
    <cfRule type="cellIs" dxfId="578" priority="583" operator="lessThan">
      <formula>0</formula>
    </cfRule>
  </conditionalFormatting>
  <conditionalFormatting sqref="T31 V31">
    <cfRule type="cellIs" dxfId="577" priority="582" operator="lessThan">
      <formula>0</formula>
    </cfRule>
  </conditionalFormatting>
  <conditionalFormatting sqref="T32 V32">
    <cfRule type="cellIs" dxfId="576" priority="581" operator="lessThan">
      <formula>0</formula>
    </cfRule>
  </conditionalFormatting>
  <conditionalFormatting sqref="T33 V33">
    <cfRule type="cellIs" dxfId="575" priority="580" operator="lessThan">
      <formula>0</formula>
    </cfRule>
  </conditionalFormatting>
  <conditionalFormatting sqref="T34 V34">
    <cfRule type="cellIs" dxfId="574" priority="579" operator="lessThan">
      <formula>0</formula>
    </cfRule>
  </conditionalFormatting>
  <conditionalFormatting sqref="T35 V35">
    <cfRule type="cellIs" dxfId="573" priority="578" operator="lessThan">
      <formula>0</formula>
    </cfRule>
  </conditionalFormatting>
  <conditionalFormatting sqref="T36 V36">
    <cfRule type="cellIs" dxfId="572" priority="577" operator="lessThan">
      <formula>0</formula>
    </cfRule>
  </conditionalFormatting>
  <conditionalFormatting sqref="T37 V37">
    <cfRule type="cellIs" dxfId="571" priority="576" operator="lessThan">
      <formula>0</formula>
    </cfRule>
  </conditionalFormatting>
  <conditionalFormatting sqref="T38 V38">
    <cfRule type="cellIs" dxfId="570" priority="575" operator="lessThan">
      <formula>0</formula>
    </cfRule>
  </conditionalFormatting>
  <conditionalFormatting sqref="T39 V39">
    <cfRule type="cellIs" dxfId="569" priority="574" operator="lessThan">
      <formula>0</formula>
    </cfRule>
  </conditionalFormatting>
  <conditionalFormatting sqref="T40:T44 V40:V44 T50:T54 V50:V54">
    <cfRule type="cellIs" dxfId="568" priority="572" operator="lessThan">
      <formula>0</formula>
    </cfRule>
  </conditionalFormatting>
  <conditionalFormatting sqref="T45:T49">
    <cfRule type="cellIs" dxfId="567" priority="571" operator="lessThan">
      <formula>0</formula>
    </cfRule>
  </conditionalFormatting>
  <conditionalFormatting sqref="V45:V49">
    <cfRule type="cellIs" dxfId="566" priority="570" operator="lessThan">
      <formula>0</formula>
    </cfRule>
  </conditionalFormatting>
  <conditionalFormatting sqref="T55 V55">
    <cfRule type="cellIs" dxfId="565" priority="569" operator="lessThan">
      <formula>0</formula>
    </cfRule>
  </conditionalFormatting>
  <conditionalFormatting sqref="T56 V56">
    <cfRule type="cellIs" dxfId="564" priority="568" operator="lessThan">
      <formula>0</formula>
    </cfRule>
  </conditionalFormatting>
  <conditionalFormatting sqref="T57 V57">
    <cfRule type="cellIs" dxfId="563" priority="567" operator="lessThan">
      <formula>0</formula>
    </cfRule>
  </conditionalFormatting>
  <conditionalFormatting sqref="T58 V58">
    <cfRule type="cellIs" dxfId="562" priority="566" operator="lessThan">
      <formula>0</formula>
    </cfRule>
  </conditionalFormatting>
  <conditionalFormatting sqref="T59 V59">
    <cfRule type="cellIs" dxfId="561" priority="565" operator="lessThan">
      <formula>0</formula>
    </cfRule>
  </conditionalFormatting>
  <conditionalFormatting sqref="T60 V60">
    <cfRule type="cellIs" dxfId="560" priority="564" operator="lessThan">
      <formula>0</formula>
    </cfRule>
  </conditionalFormatting>
  <conditionalFormatting sqref="T61 V61">
    <cfRule type="cellIs" dxfId="559" priority="563" operator="lessThan">
      <formula>0</formula>
    </cfRule>
  </conditionalFormatting>
  <conditionalFormatting sqref="T62 V62">
    <cfRule type="cellIs" dxfId="558" priority="562" operator="lessThan">
      <formula>0</formula>
    </cfRule>
  </conditionalFormatting>
  <conditionalFormatting sqref="T63 V63">
    <cfRule type="cellIs" dxfId="557" priority="561" operator="lessThan">
      <formula>0</formula>
    </cfRule>
  </conditionalFormatting>
  <conditionalFormatting sqref="T64 V64">
    <cfRule type="cellIs" dxfId="556" priority="560" operator="lessThan">
      <formula>0</formula>
    </cfRule>
  </conditionalFormatting>
  <conditionalFormatting sqref="T65:T69 V65:V69 T75:T79 V75:V79">
    <cfRule type="cellIs" dxfId="555" priority="559" operator="lessThan">
      <formula>0</formula>
    </cfRule>
  </conditionalFormatting>
  <conditionalFormatting sqref="T70:T74">
    <cfRule type="cellIs" dxfId="554" priority="558" operator="lessThan">
      <formula>0</formula>
    </cfRule>
  </conditionalFormatting>
  <conditionalFormatting sqref="V70:V74">
    <cfRule type="cellIs" dxfId="553" priority="557" operator="lessThan">
      <formula>0</formula>
    </cfRule>
  </conditionalFormatting>
  <conditionalFormatting sqref="T80 V80">
    <cfRule type="cellIs" dxfId="552" priority="556" operator="lessThan">
      <formula>0</formula>
    </cfRule>
  </conditionalFormatting>
  <conditionalFormatting sqref="T81 V81">
    <cfRule type="cellIs" dxfId="551" priority="555" operator="lessThan">
      <formula>0</formula>
    </cfRule>
  </conditionalFormatting>
  <conditionalFormatting sqref="T82 V82">
    <cfRule type="cellIs" dxfId="550" priority="554" operator="lessThan">
      <formula>0</formula>
    </cfRule>
  </conditionalFormatting>
  <conditionalFormatting sqref="T83 V83">
    <cfRule type="cellIs" dxfId="549" priority="553" operator="lessThan">
      <formula>0</formula>
    </cfRule>
  </conditionalFormatting>
  <conditionalFormatting sqref="T84 V84">
    <cfRule type="cellIs" dxfId="548" priority="552" operator="lessThan">
      <formula>0</formula>
    </cfRule>
  </conditionalFormatting>
  <conditionalFormatting sqref="T85 V85">
    <cfRule type="cellIs" dxfId="547" priority="551" operator="lessThan">
      <formula>0</formula>
    </cfRule>
  </conditionalFormatting>
  <conditionalFormatting sqref="T86 V86">
    <cfRule type="cellIs" dxfId="546" priority="550" operator="lessThan">
      <formula>0</formula>
    </cfRule>
  </conditionalFormatting>
  <conditionalFormatting sqref="T87 V87">
    <cfRule type="cellIs" dxfId="545" priority="549" operator="lessThan">
      <formula>0</formula>
    </cfRule>
  </conditionalFormatting>
  <conditionalFormatting sqref="T88 V88">
    <cfRule type="cellIs" dxfId="544" priority="548" operator="lessThan">
      <formula>0</formula>
    </cfRule>
  </conditionalFormatting>
  <conditionalFormatting sqref="T89 V89">
    <cfRule type="cellIs" dxfId="543" priority="547" operator="lessThan">
      <formula>0</formula>
    </cfRule>
  </conditionalFormatting>
  <conditionalFormatting sqref="T90:T94 V90:V94 T100:T104 V100:V104">
    <cfRule type="cellIs" dxfId="542" priority="546" operator="lessThan">
      <formula>0</formula>
    </cfRule>
  </conditionalFormatting>
  <conditionalFormatting sqref="T95:T99">
    <cfRule type="cellIs" dxfId="541" priority="545" operator="lessThan">
      <formula>0</formula>
    </cfRule>
  </conditionalFormatting>
  <conditionalFormatting sqref="V95:V99">
    <cfRule type="cellIs" dxfId="540" priority="544" operator="lessThan">
      <formula>0</formula>
    </cfRule>
  </conditionalFormatting>
  <conditionalFormatting sqref="T105 V105">
    <cfRule type="cellIs" dxfId="539" priority="543" operator="lessThan">
      <formula>0</formula>
    </cfRule>
  </conditionalFormatting>
  <conditionalFormatting sqref="T106 V106">
    <cfRule type="cellIs" dxfId="538" priority="542" operator="lessThan">
      <formula>0</formula>
    </cfRule>
  </conditionalFormatting>
  <conditionalFormatting sqref="T107 V107">
    <cfRule type="cellIs" dxfId="537" priority="541" operator="lessThan">
      <formula>0</formula>
    </cfRule>
  </conditionalFormatting>
  <conditionalFormatting sqref="T108 V108">
    <cfRule type="cellIs" dxfId="536" priority="540" operator="lessThan">
      <formula>0</formula>
    </cfRule>
  </conditionalFormatting>
  <conditionalFormatting sqref="T109 V109">
    <cfRule type="cellIs" dxfId="535" priority="539" operator="lessThan">
      <formula>0</formula>
    </cfRule>
  </conditionalFormatting>
  <conditionalFormatting sqref="T110 V110">
    <cfRule type="cellIs" dxfId="534" priority="538" operator="lessThan">
      <formula>0</formula>
    </cfRule>
  </conditionalFormatting>
  <conditionalFormatting sqref="T111 V111">
    <cfRule type="cellIs" dxfId="533" priority="537" operator="lessThan">
      <formula>0</formula>
    </cfRule>
  </conditionalFormatting>
  <conditionalFormatting sqref="T112 V112">
    <cfRule type="cellIs" dxfId="532" priority="536" operator="lessThan">
      <formula>0</formula>
    </cfRule>
  </conditionalFormatting>
  <conditionalFormatting sqref="T113 V113">
    <cfRule type="cellIs" dxfId="531" priority="535" operator="lessThan">
      <formula>0</formula>
    </cfRule>
  </conditionalFormatting>
  <conditionalFormatting sqref="T114 V114">
    <cfRule type="cellIs" dxfId="530" priority="534" operator="lessThan">
      <formula>0</formula>
    </cfRule>
  </conditionalFormatting>
  <conditionalFormatting sqref="T115:T119 V115:V119 T125:T129 V125:V129">
    <cfRule type="cellIs" dxfId="529" priority="533" operator="lessThan">
      <formula>0</formula>
    </cfRule>
  </conditionalFormatting>
  <conditionalFormatting sqref="T120:T124">
    <cfRule type="cellIs" dxfId="528" priority="532" operator="lessThan">
      <formula>0</formula>
    </cfRule>
  </conditionalFormatting>
  <conditionalFormatting sqref="V120:V124">
    <cfRule type="cellIs" dxfId="527" priority="531" operator="lessThan">
      <formula>0</formula>
    </cfRule>
  </conditionalFormatting>
  <conditionalFormatting sqref="T130 V130">
    <cfRule type="cellIs" dxfId="526" priority="530" operator="lessThan">
      <formula>0</formula>
    </cfRule>
  </conditionalFormatting>
  <conditionalFormatting sqref="T131 V131">
    <cfRule type="cellIs" dxfId="525" priority="529" operator="lessThan">
      <formula>0</formula>
    </cfRule>
  </conditionalFormatting>
  <conditionalFormatting sqref="T132 V132">
    <cfRule type="cellIs" dxfId="524" priority="528" operator="lessThan">
      <formula>0</formula>
    </cfRule>
  </conditionalFormatting>
  <conditionalFormatting sqref="T133 V133">
    <cfRule type="cellIs" dxfId="523" priority="527" operator="lessThan">
      <formula>0</formula>
    </cfRule>
  </conditionalFormatting>
  <conditionalFormatting sqref="T134 V134">
    <cfRule type="cellIs" dxfId="522" priority="526" operator="lessThan">
      <formula>0</formula>
    </cfRule>
  </conditionalFormatting>
  <conditionalFormatting sqref="T135 V135">
    <cfRule type="cellIs" dxfId="521" priority="525" operator="lessThan">
      <formula>0</formula>
    </cfRule>
  </conditionalFormatting>
  <conditionalFormatting sqref="T136 V136">
    <cfRule type="cellIs" dxfId="520" priority="524" operator="lessThan">
      <formula>0</formula>
    </cfRule>
  </conditionalFormatting>
  <conditionalFormatting sqref="T137 V137">
    <cfRule type="cellIs" dxfId="519" priority="523" operator="lessThan">
      <formula>0</formula>
    </cfRule>
  </conditionalFormatting>
  <conditionalFormatting sqref="T138 V138">
    <cfRule type="cellIs" dxfId="518" priority="522" operator="lessThan">
      <formula>0</formula>
    </cfRule>
  </conditionalFormatting>
  <conditionalFormatting sqref="T139 V139">
    <cfRule type="cellIs" dxfId="517" priority="521" operator="lessThan">
      <formula>0</formula>
    </cfRule>
  </conditionalFormatting>
  <conditionalFormatting sqref="T140:T144 V140:V144 T150:T154 V150:V154">
    <cfRule type="cellIs" dxfId="516" priority="520" operator="lessThan">
      <formula>0</formula>
    </cfRule>
  </conditionalFormatting>
  <conditionalFormatting sqref="T145:T149">
    <cfRule type="cellIs" dxfId="515" priority="519" operator="lessThan">
      <formula>0</formula>
    </cfRule>
  </conditionalFormatting>
  <conditionalFormatting sqref="V145:V149">
    <cfRule type="cellIs" dxfId="514" priority="518" operator="lessThan">
      <formula>0</formula>
    </cfRule>
  </conditionalFormatting>
  <conditionalFormatting sqref="T155 V155">
    <cfRule type="cellIs" dxfId="513" priority="517" operator="lessThan">
      <formula>0</formula>
    </cfRule>
  </conditionalFormatting>
  <conditionalFormatting sqref="T156 V156">
    <cfRule type="cellIs" dxfId="512" priority="516" operator="lessThan">
      <formula>0</formula>
    </cfRule>
  </conditionalFormatting>
  <conditionalFormatting sqref="T157 V157">
    <cfRule type="cellIs" dxfId="511" priority="515" operator="lessThan">
      <formula>0</formula>
    </cfRule>
  </conditionalFormatting>
  <conditionalFormatting sqref="T158 V158">
    <cfRule type="cellIs" dxfId="510" priority="514" operator="lessThan">
      <formula>0</formula>
    </cfRule>
  </conditionalFormatting>
  <conditionalFormatting sqref="T159 V159">
    <cfRule type="cellIs" dxfId="509" priority="513" operator="lessThan">
      <formula>0</formula>
    </cfRule>
  </conditionalFormatting>
  <conditionalFormatting sqref="T160 V160">
    <cfRule type="cellIs" dxfId="508" priority="512" operator="lessThan">
      <formula>0</formula>
    </cfRule>
  </conditionalFormatting>
  <conditionalFormatting sqref="T161 V161">
    <cfRule type="cellIs" dxfId="507" priority="511" operator="lessThan">
      <formula>0</formula>
    </cfRule>
  </conditionalFormatting>
  <conditionalFormatting sqref="T162 V162">
    <cfRule type="cellIs" dxfId="506" priority="510" operator="lessThan">
      <formula>0</formula>
    </cfRule>
  </conditionalFormatting>
  <conditionalFormatting sqref="T163 V163">
    <cfRule type="cellIs" dxfId="505" priority="509" operator="lessThan">
      <formula>0</formula>
    </cfRule>
  </conditionalFormatting>
  <conditionalFormatting sqref="T189 V189">
    <cfRule type="cellIs" dxfId="504" priority="508" operator="lessThan">
      <formula>0</formula>
    </cfRule>
  </conditionalFormatting>
  <conditionalFormatting sqref="T164:T168 V164:V168 T174:T178 V174:V178">
    <cfRule type="cellIs" dxfId="503" priority="507" operator="lessThan">
      <formula>0</formula>
    </cfRule>
  </conditionalFormatting>
  <conditionalFormatting sqref="T169:T173">
    <cfRule type="cellIs" dxfId="502" priority="506" operator="lessThan">
      <formula>0</formula>
    </cfRule>
  </conditionalFormatting>
  <conditionalFormatting sqref="V169:V173">
    <cfRule type="cellIs" dxfId="501" priority="505" operator="lessThan">
      <formula>0</formula>
    </cfRule>
  </conditionalFormatting>
  <conditionalFormatting sqref="T179 V179">
    <cfRule type="cellIs" dxfId="500" priority="504" operator="lessThan">
      <formula>0</formula>
    </cfRule>
  </conditionalFormatting>
  <conditionalFormatting sqref="T180 V180">
    <cfRule type="cellIs" dxfId="499" priority="503" operator="lessThan">
      <formula>0</formula>
    </cfRule>
  </conditionalFormatting>
  <conditionalFormatting sqref="T181 V181">
    <cfRule type="cellIs" dxfId="498" priority="502" operator="lessThan">
      <formula>0</formula>
    </cfRule>
  </conditionalFormatting>
  <conditionalFormatting sqref="T182 V182">
    <cfRule type="cellIs" dxfId="497" priority="501" operator="lessThan">
      <formula>0</formula>
    </cfRule>
  </conditionalFormatting>
  <conditionalFormatting sqref="T183 V183">
    <cfRule type="cellIs" dxfId="496" priority="500" operator="lessThan">
      <formula>0</formula>
    </cfRule>
  </conditionalFormatting>
  <conditionalFormatting sqref="T184 V184">
    <cfRule type="cellIs" dxfId="495" priority="499" operator="lessThan">
      <formula>0</formula>
    </cfRule>
  </conditionalFormatting>
  <conditionalFormatting sqref="T185 V185">
    <cfRule type="cellIs" dxfId="494" priority="498" operator="lessThan">
      <formula>0</formula>
    </cfRule>
  </conditionalFormatting>
  <conditionalFormatting sqref="T186 V186">
    <cfRule type="cellIs" dxfId="493" priority="497" operator="lessThan">
      <formula>0</formula>
    </cfRule>
  </conditionalFormatting>
  <conditionalFormatting sqref="T187 V187">
    <cfRule type="cellIs" dxfId="492" priority="496" operator="lessThan">
      <formula>0</formula>
    </cfRule>
  </conditionalFormatting>
  <conditionalFormatting sqref="T188 V188">
    <cfRule type="cellIs" dxfId="491" priority="495" operator="lessThan">
      <formula>0</formula>
    </cfRule>
  </conditionalFormatting>
  <conditionalFormatting sqref="T190:T194 V190:V194 T200:T204 V200:V204">
    <cfRule type="cellIs" dxfId="490" priority="494" operator="lessThan">
      <formula>0</formula>
    </cfRule>
  </conditionalFormatting>
  <conditionalFormatting sqref="T195:T199">
    <cfRule type="cellIs" dxfId="489" priority="493" operator="lessThan">
      <formula>0</formula>
    </cfRule>
  </conditionalFormatting>
  <conditionalFormatting sqref="V195:V199">
    <cfRule type="cellIs" dxfId="488" priority="492" operator="lessThan">
      <formula>0</formula>
    </cfRule>
  </conditionalFormatting>
  <conditionalFormatting sqref="T205 V205">
    <cfRule type="cellIs" dxfId="487" priority="491" operator="lessThan">
      <formula>0</formula>
    </cfRule>
  </conditionalFormatting>
  <conditionalFormatting sqref="T206 V206">
    <cfRule type="cellIs" dxfId="486" priority="490" operator="lessThan">
      <formula>0</formula>
    </cfRule>
  </conditionalFormatting>
  <conditionalFormatting sqref="T207 V207">
    <cfRule type="cellIs" dxfId="485" priority="489" operator="lessThan">
      <formula>0</formula>
    </cfRule>
  </conditionalFormatting>
  <conditionalFormatting sqref="T208 V208">
    <cfRule type="cellIs" dxfId="484" priority="488" operator="lessThan">
      <formula>0</formula>
    </cfRule>
  </conditionalFormatting>
  <conditionalFormatting sqref="T209 V209">
    <cfRule type="cellIs" dxfId="483" priority="487" operator="lessThan">
      <formula>0</formula>
    </cfRule>
  </conditionalFormatting>
  <conditionalFormatting sqref="T210 V210">
    <cfRule type="cellIs" dxfId="482" priority="486" operator="lessThan">
      <formula>0</formula>
    </cfRule>
  </conditionalFormatting>
  <conditionalFormatting sqref="T211 V211">
    <cfRule type="cellIs" dxfId="481" priority="485" operator="lessThan">
      <formula>0</formula>
    </cfRule>
  </conditionalFormatting>
  <conditionalFormatting sqref="T212 V212">
    <cfRule type="cellIs" dxfId="480" priority="484" operator="lessThan">
      <formula>0</formula>
    </cfRule>
  </conditionalFormatting>
  <conditionalFormatting sqref="T213 V213">
    <cfRule type="cellIs" dxfId="479" priority="483" operator="lessThan">
      <formula>0</formula>
    </cfRule>
  </conditionalFormatting>
  <conditionalFormatting sqref="T214 V214">
    <cfRule type="cellIs" dxfId="478" priority="482" operator="lessThan">
      <formula>0</formula>
    </cfRule>
  </conditionalFormatting>
  <conditionalFormatting sqref="T299 V299">
    <cfRule type="cellIs" dxfId="477" priority="478" operator="lessThan">
      <formula>0</formula>
    </cfRule>
  </conditionalFormatting>
  <conditionalFormatting sqref="T300 V300">
    <cfRule type="cellIs" dxfId="476" priority="477" operator="lessThan">
      <formula>0</formula>
    </cfRule>
  </conditionalFormatting>
  <conditionalFormatting sqref="T301 V301">
    <cfRule type="cellIs" dxfId="475" priority="476" operator="lessThan">
      <formula>0</formula>
    </cfRule>
  </conditionalFormatting>
  <conditionalFormatting sqref="T302 V302">
    <cfRule type="cellIs" dxfId="474" priority="475" operator="lessThan">
      <formula>0</formula>
    </cfRule>
  </conditionalFormatting>
  <conditionalFormatting sqref="T303 V303">
    <cfRule type="cellIs" dxfId="473" priority="474" operator="lessThan">
      <formula>0</formula>
    </cfRule>
  </conditionalFormatting>
  <conditionalFormatting sqref="T304 V304">
    <cfRule type="cellIs" dxfId="472" priority="473" operator="lessThan">
      <formula>0</formula>
    </cfRule>
  </conditionalFormatting>
  <conditionalFormatting sqref="T305 V305">
    <cfRule type="cellIs" dxfId="471" priority="472" operator="lessThan">
      <formula>0</formula>
    </cfRule>
  </conditionalFormatting>
  <conditionalFormatting sqref="T306 V306">
    <cfRule type="cellIs" dxfId="470" priority="471" operator="lessThan">
      <formula>0</formula>
    </cfRule>
  </conditionalFormatting>
  <conditionalFormatting sqref="T307 V307">
    <cfRule type="cellIs" dxfId="469" priority="470" operator="lessThan">
      <formula>0</formula>
    </cfRule>
  </conditionalFormatting>
  <conditionalFormatting sqref="T308 V308">
    <cfRule type="cellIs" dxfId="468" priority="469" operator="lessThan">
      <formula>0</formula>
    </cfRule>
  </conditionalFormatting>
  <conditionalFormatting sqref="T309:T313 V309:V313 T319:T323 V319:V323">
    <cfRule type="cellIs" dxfId="467" priority="468" operator="lessThan">
      <formula>0</formula>
    </cfRule>
  </conditionalFormatting>
  <conditionalFormatting sqref="T314:T318">
    <cfRule type="cellIs" dxfId="466" priority="467" operator="lessThan">
      <formula>0</formula>
    </cfRule>
  </conditionalFormatting>
  <conditionalFormatting sqref="V314:V318">
    <cfRule type="cellIs" dxfId="465" priority="466" operator="lessThan">
      <formula>0</formula>
    </cfRule>
  </conditionalFormatting>
  <conditionalFormatting sqref="T324 V324">
    <cfRule type="cellIs" dxfId="464" priority="465" operator="lessThan">
      <formula>0</formula>
    </cfRule>
  </conditionalFormatting>
  <conditionalFormatting sqref="T325 V325">
    <cfRule type="cellIs" dxfId="463" priority="464" operator="lessThan">
      <formula>0</formula>
    </cfRule>
  </conditionalFormatting>
  <conditionalFormatting sqref="T326 V326">
    <cfRule type="cellIs" dxfId="462" priority="463" operator="lessThan">
      <formula>0</formula>
    </cfRule>
  </conditionalFormatting>
  <conditionalFormatting sqref="T327 V327">
    <cfRule type="cellIs" dxfId="461" priority="462" operator="lessThan">
      <formula>0</formula>
    </cfRule>
  </conditionalFormatting>
  <conditionalFormatting sqref="T328 V328">
    <cfRule type="cellIs" dxfId="460" priority="461" operator="lessThan">
      <formula>0</formula>
    </cfRule>
  </conditionalFormatting>
  <conditionalFormatting sqref="T329 V329">
    <cfRule type="cellIs" dxfId="459" priority="460" operator="lessThan">
      <formula>0</formula>
    </cfRule>
  </conditionalFormatting>
  <conditionalFormatting sqref="T330 V330">
    <cfRule type="cellIs" dxfId="458" priority="459" operator="lessThan">
      <formula>0</formula>
    </cfRule>
  </conditionalFormatting>
  <conditionalFormatting sqref="T331 V331">
    <cfRule type="cellIs" dxfId="457" priority="458" operator="lessThan">
      <formula>0</formula>
    </cfRule>
  </conditionalFormatting>
  <conditionalFormatting sqref="T332 V332">
    <cfRule type="cellIs" dxfId="456" priority="457" operator="lessThan">
      <formula>0</formula>
    </cfRule>
  </conditionalFormatting>
  <conditionalFormatting sqref="T333 V333">
    <cfRule type="cellIs" dxfId="455" priority="456" operator="lessThan">
      <formula>0</formula>
    </cfRule>
  </conditionalFormatting>
  <conditionalFormatting sqref="T334:T338 V334:V338 T344:T348 V344:V348">
    <cfRule type="cellIs" dxfId="454" priority="455" operator="lessThan">
      <formula>0</formula>
    </cfRule>
  </conditionalFormatting>
  <conditionalFormatting sqref="T339:T343">
    <cfRule type="cellIs" dxfId="453" priority="454" operator="lessThan">
      <formula>0</formula>
    </cfRule>
  </conditionalFormatting>
  <conditionalFormatting sqref="V339:V343">
    <cfRule type="cellIs" dxfId="452" priority="453" operator="lessThan">
      <formula>0</formula>
    </cfRule>
  </conditionalFormatting>
  <conditionalFormatting sqref="T349 V349">
    <cfRule type="cellIs" dxfId="451" priority="452" operator="lessThan">
      <formula>0</formula>
    </cfRule>
  </conditionalFormatting>
  <conditionalFormatting sqref="T350 V350">
    <cfRule type="cellIs" dxfId="450" priority="451" operator="lessThan">
      <formula>0</formula>
    </cfRule>
  </conditionalFormatting>
  <conditionalFormatting sqref="T351 V351">
    <cfRule type="cellIs" dxfId="449" priority="450" operator="lessThan">
      <formula>0</formula>
    </cfRule>
  </conditionalFormatting>
  <conditionalFormatting sqref="T352 V352">
    <cfRule type="cellIs" dxfId="448" priority="449" operator="lessThan">
      <formula>0</formula>
    </cfRule>
  </conditionalFormatting>
  <conditionalFormatting sqref="T353 V353">
    <cfRule type="cellIs" dxfId="447" priority="448" operator="lessThan">
      <formula>0</formula>
    </cfRule>
  </conditionalFormatting>
  <conditionalFormatting sqref="T354 V354">
    <cfRule type="cellIs" dxfId="446" priority="447" operator="lessThan">
      <formula>0</formula>
    </cfRule>
  </conditionalFormatting>
  <conditionalFormatting sqref="T355 V355">
    <cfRule type="cellIs" dxfId="445" priority="446" operator="lessThan">
      <formula>0</formula>
    </cfRule>
  </conditionalFormatting>
  <conditionalFormatting sqref="T356 V356">
    <cfRule type="cellIs" dxfId="444" priority="445" operator="lessThan">
      <formula>0</formula>
    </cfRule>
  </conditionalFormatting>
  <conditionalFormatting sqref="T357 V357">
    <cfRule type="cellIs" dxfId="443" priority="444" operator="lessThan">
      <formula>0</formula>
    </cfRule>
  </conditionalFormatting>
  <conditionalFormatting sqref="T358 V358">
    <cfRule type="cellIs" dxfId="442" priority="443" operator="lessThan">
      <formula>0</formula>
    </cfRule>
  </conditionalFormatting>
  <conditionalFormatting sqref="T359:T363 V359:V363 T369:T373 V369:V373">
    <cfRule type="cellIs" dxfId="441" priority="442" operator="lessThan">
      <formula>0</formula>
    </cfRule>
  </conditionalFormatting>
  <conditionalFormatting sqref="T364:T368">
    <cfRule type="cellIs" dxfId="440" priority="441" operator="lessThan">
      <formula>0</formula>
    </cfRule>
  </conditionalFormatting>
  <conditionalFormatting sqref="V364:V368">
    <cfRule type="cellIs" dxfId="439" priority="440" operator="lessThan">
      <formula>0</formula>
    </cfRule>
  </conditionalFormatting>
  <conditionalFormatting sqref="T374 V374">
    <cfRule type="cellIs" dxfId="438" priority="439" operator="lessThan">
      <formula>0</formula>
    </cfRule>
  </conditionalFormatting>
  <conditionalFormatting sqref="T375 V375">
    <cfRule type="cellIs" dxfId="437" priority="438" operator="lessThan">
      <formula>0</formula>
    </cfRule>
  </conditionalFormatting>
  <conditionalFormatting sqref="T376 V376">
    <cfRule type="cellIs" dxfId="436" priority="437" operator="lessThan">
      <formula>0</formula>
    </cfRule>
  </conditionalFormatting>
  <conditionalFormatting sqref="T377 V377">
    <cfRule type="cellIs" dxfId="435" priority="436" operator="lessThan">
      <formula>0</formula>
    </cfRule>
  </conditionalFormatting>
  <conditionalFormatting sqref="T378 V378">
    <cfRule type="cellIs" dxfId="434" priority="435" operator="lessThan">
      <formula>0</formula>
    </cfRule>
  </conditionalFormatting>
  <conditionalFormatting sqref="T379 V379">
    <cfRule type="cellIs" dxfId="433" priority="434" operator="lessThan">
      <formula>0</formula>
    </cfRule>
  </conditionalFormatting>
  <conditionalFormatting sqref="T380 V380">
    <cfRule type="cellIs" dxfId="432" priority="433" operator="lessThan">
      <formula>0</formula>
    </cfRule>
  </conditionalFormatting>
  <conditionalFormatting sqref="T381 V381">
    <cfRule type="cellIs" dxfId="431" priority="432" operator="lessThan">
      <formula>0</formula>
    </cfRule>
  </conditionalFormatting>
  <conditionalFormatting sqref="T382 V382">
    <cfRule type="cellIs" dxfId="430" priority="431" operator="lessThan">
      <formula>0</formula>
    </cfRule>
  </conditionalFormatting>
  <conditionalFormatting sqref="T383 V383">
    <cfRule type="cellIs" dxfId="429" priority="430" operator="lessThan">
      <formula>0</formula>
    </cfRule>
  </conditionalFormatting>
  <conditionalFormatting sqref="T384:T388 V384:V388 T394:T398 V394:V398">
    <cfRule type="cellIs" dxfId="428" priority="429" operator="lessThan">
      <formula>0</formula>
    </cfRule>
  </conditionalFormatting>
  <conditionalFormatting sqref="T389:T393">
    <cfRule type="cellIs" dxfId="427" priority="428" operator="lessThan">
      <formula>0</formula>
    </cfRule>
  </conditionalFormatting>
  <conditionalFormatting sqref="V389:V393">
    <cfRule type="cellIs" dxfId="426" priority="427" operator="lessThan">
      <formula>0</formula>
    </cfRule>
  </conditionalFormatting>
  <conditionalFormatting sqref="T399 V399">
    <cfRule type="cellIs" dxfId="425" priority="426" operator="lessThan">
      <formula>0</formula>
    </cfRule>
  </conditionalFormatting>
  <conditionalFormatting sqref="T400 V400">
    <cfRule type="cellIs" dxfId="424" priority="425" operator="lessThan">
      <formula>0</formula>
    </cfRule>
  </conditionalFormatting>
  <conditionalFormatting sqref="T401 V401">
    <cfRule type="cellIs" dxfId="423" priority="424" operator="lessThan">
      <formula>0</formula>
    </cfRule>
  </conditionalFormatting>
  <conditionalFormatting sqref="T402 V402">
    <cfRule type="cellIs" dxfId="422" priority="423" operator="lessThan">
      <formula>0</formula>
    </cfRule>
  </conditionalFormatting>
  <conditionalFormatting sqref="T403 V403">
    <cfRule type="cellIs" dxfId="421" priority="422" operator="lessThan">
      <formula>0</formula>
    </cfRule>
  </conditionalFormatting>
  <conditionalFormatting sqref="T404 V404">
    <cfRule type="cellIs" dxfId="420" priority="421" operator="lessThan">
      <formula>0</formula>
    </cfRule>
  </conditionalFormatting>
  <conditionalFormatting sqref="T405 V405">
    <cfRule type="cellIs" dxfId="419" priority="420" operator="lessThan">
      <formula>0</formula>
    </cfRule>
  </conditionalFormatting>
  <conditionalFormatting sqref="T406 V406">
    <cfRule type="cellIs" dxfId="418" priority="419" operator="lessThan">
      <formula>0</formula>
    </cfRule>
  </conditionalFormatting>
  <conditionalFormatting sqref="T407 V407">
    <cfRule type="cellIs" dxfId="417" priority="418" operator="lessThan">
      <formula>0</formula>
    </cfRule>
  </conditionalFormatting>
  <conditionalFormatting sqref="T408 V408">
    <cfRule type="cellIs" dxfId="416" priority="417" operator="lessThan">
      <formula>0</formula>
    </cfRule>
  </conditionalFormatting>
  <conditionalFormatting sqref="T409:T413 V409:V413 T419:T423 V419:V423">
    <cfRule type="cellIs" dxfId="415" priority="416" operator="lessThan">
      <formula>0</formula>
    </cfRule>
  </conditionalFormatting>
  <conditionalFormatting sqref="T414:T418">
    <cfRule type="cellIs" dxfId="414" priority="415" operator="lessThan">
      <formula>0</formula>
    </cfRule>
  </conditionalFormatting>
  <conditionalFormatting sqref="V414:V418">
    <cfRule type="cellIs" dxfId="413" priority="414" operator="lessThan">
      <formula>0</formula>
    </cfRule>
  </conditionalFormatting>
  <conditionalFormatting sqref="T424 V424">
    <cfRule type="cellIs" dxfId="412" priority="413" operator="lessThan">
      <formula>0</formula>
    </cfRule>
  </conditionalFormatting>
  <conditionalFormatting sqref="T425 V425">
    <cfRule type="cellIs" dxfId="411" priority="412" operator="lessThan">
      <formula>0</formula>
    </cfRule>
  </conditionalFormatting>
  <conditionalFormatting sqref="T426 V426">
    <cfRule type="cellIs" dxfId="410" priority="411" operator="lessThan">
      <formula>0</formula>
    </cfRule>
  </conditionalFormatting>
  <conditionalFormatting sqref="T427 V427">
    <cfRule type="cellIs" dxfId="409" priority="410" operator="lessThan">
      <formula>0</formula>
    </cfRule>
  </conditionalFormatting>
  <conditionalFormatting sqref="T428 V428">
    <cfRule type="cellIs" dxfId="408" priority="409" operator="lessThan">
      <formula>0</formula>
    </cfRule>
  </conditionalFormatting>
  <conditionalFormatting sqref="T429 V429">
    <cfRule type="cellIs" dxfId="407" priority="408" operator="lessThan">
      <formula>0</formula>
    </cfRule>
  </conditionalFormatting>
  <conditionalFormatting sqref="T430 V430">
    <cfRule type="cellIs" dxfId="406" priority="407" operator="lessThan">
      <formula>0</formula>
    </cfRule>
  </conditionalFormatting>
  <conditionalFormatting sqref="T431 V431">
    <cfRule type="cellIs" dxfId="405" priority="406" operator="lessThan">
      <formula>0</formula>
    </cfRule>
  </conditionalFormatting>
  <conditionalFormatting sqref="T432 V432">
    <cfRule type="cellIs" dxfId="404" priority="405" operator="lessThan">
      <formula>0</formula>
    </cfRule>
  </conditionalFormatting>
  <conditionalFormatting sqref="T458 V458">
    <cfRule type="cellIs" dxfId="403" priority="404" operator="lessThan">
      <formula>0</formula>
    </cfRule>
  </conditionalFormatting>
  <conditionalFormatting sqref="T433:T437 V433:V437 T443:T447 V443:V447">
    <cfRule type="cellIs" dxfId="402" priority="403" operator="lessThan">
      <formula>0</formula>
    </cfRule>
  </conditionalFormatting>
  <conditionalFormatting sqref="T438:T442">
    <cfRule type="cellIs" dxfId="401" priority="402" operator="lessThan">
      <formula>0</formula>
    </cfRule>
  </conditionalFormatting>
  <conditionalFormatting sqref="V438:V442">
    <cfRule type="cellIs" dxfId="400" priority="401" operator="lessThan">
      <formula>0</formula>
    </cfRule>
  </conditionalFormatting>
  <conditionalFormatting sqref="T448 V448">
    <cfRule type="cellIs" dxfId="399" priority="400" operator="lessThan">
      <formula>0</formula>
    </cfRule>
  </conditionalFormatting>
  <conditionalFormatting sqref="T449 V449">
    <cfRule type="cellIs" dxfId="398" priority="399" operator="lessThan">
      <formula>0</formula>
    </cfRule>
  </conditionalFormatting>
  <conditionalFormatting sqref="T450 V450">
    <cfRule type="cellIs" dxfId="397" priority="398" operator="lessThan">
      <formula>0</formula>
    </cfRule>
  </conditionalFormatting>
  <conditionalFormatting sqref="T451 V451">
    <cfRule type="cellIs" dxfId="396" priority="397" operator="lessThan">
      <formula>0</formula>
    </cfRule>
  </conditionalFormatting>
  <conditionalFormatting sqref="T452 V452">
    <cfRule type="cellIs" dxfId="395" priority="396" operator="lessThan">
      <formula>0</formula>
    </cfRule>
  </conditionalFormatting>
  <conditionalFormatting sqref="T453 V453">
    <cfRule type="cellIs" dxfId="394" priority="395" operator="lessThan">
      <formula>0</formula>
    </cfRule>
  </conditionalFormatting>
  <conditionalFormatting sqref="T454 V454">
    <cfRule type="cellIs" dxfId="393" priority="394" operator="lessThan">
      <formula>0</formula>
    </cfRule>
  </conditionalFormatting>
  <conditionalFormatting sqref="T455 V455">
    <cfRule type="cellIs" dxfId="392" priority="393" operator="lessThan">
      <formula>0</formula>
    </cfRule>
  </conditionalFormatting>
  <conditionalFormatting sqref="T456 V456">
    <cfRule type="cellIs" dxfId="391" priority="392" operator="lessThan">
      <formula>0</formula>
    </cfRule>
  </conditionalFormatting>
  <conditionalFormatting sqref="T457 V457">
    <cfRule type="cellIs" dxfId="390" priority="391" operator="lessThan">
      <formula>0</formula>
    </cfRule>
  </conditionalFormatting>
  <conditionalFormatting sqref="T459:T463 V459:V463 T469:T473 V469:V473">
    <cfRule type="cellIs" dxfId="389" priority="390" operator="lessThan">
      <formula>0</formula>
    </cfRule>
  </conditionalFormatting>
  <conditionalFormatting sqref="T464:T468">
    <cfRule type="cellIs" dxfId="388" priority="389" operator="lessThan">
      <formula>0</formula>
    </cfRule>
  </conditionalFormatting>
  <conditionalFormatting sqref="V464:V468">
    <cfRule type="cellIs" dxfId="387" priority="388" operator="lessThan">
      <formula>0</formula>
    </cfRule>
  </conditionalFormatting>
  <conditionalFormatting sqref="T474 V474">
    <cfRule type="cellIs" dxfId="386" priority="387" operator="lessThan">
      <formula>0</formula>
    </cfRule>
  </conditionalFormatting>
  <conditionalFormatting sqref="T475 V475">
    <cfRule type="cellIs" dxfId="385" priority="386" operator="lessThan">
      <formula>0</formula>
    </cfRule>
  </conditionalFormatting>
  <conditionalFormatting sqref="T476 V476">
    <cfRule type="cellIs" dxfId="384" priority="385" operator="lessThan">
      <formula>0</formula>
    </cfRule>
  </conditionalFormatting>
  <conditionalFormatting sqref="T477 V477">
    <cfRule type="cellIs" dxfId="383" priority="384" operator="lessThan">
      <formula>0</formula>
    </cfRule>
  </conditionalFormatting>
  <conditionalFormatting sqref="T478 V478">
    <cfRule type="cellIs" dxfId="382" priority="383" operator="lessThan">
      <formula>0</formula>
    </cfRule>
  </conditionalFormatting>
  <conditionalFormatting sqref="T479 V479">
    <cfRule type="cellIs" dxfId="381" priority="382" operator="lessThan">
      <formula>0</formula>
    </cfRule>
  </conditionalFormatting>
  <conditionalFormatting sqref="T480 V480">
    <cfRule type="cellIs" dxfId="380" priority="381" operator="lessThan">
      <formula>0</formula>
    </cfRule>
  </conditionalFormatting>
  <conditionalFormatting sqref="T481 V481">
    <cfRule type="cellIs" dxfId="379" priority="380" operator="lessThan">
      <formula>0</formula>
    </cfRule>
  </conditionalFormatting>
  <conditionalFormatting sqref="T482 V482">
    <cfRule type="cellIs" dxfId="378" priority="379" operator="lessThan">
      <formula>0</formula>
    </cfRule>
  </conditionalFormatting>
  <conditionalFormatting sqref="T483 V483">
    <cfRule type="cellIs" dxfId="377" priority="378" operator="lessThan">
      <formula>0</formula>
    </cfRule>
  </conditionalFormatting>
  <conditionalFormatting sqref="T571 V571">
    <cfRule type="cellIs" dxfId="376" priority="377" operator="lessThan">
      <formula>0</formula>
    </cfRule>
  </conditionalFormatting>
  <conditionalFormatting sqref="T572 V572">
    <cfRule type="cellIs" dxfId="375" priority="376" operator="lessThan">
      <formula>0</formula>
    </cfRule>
  </conditionalFormatting>
  <conditionalFormatting sqref="T573 V573">
    <cfRule type="cellIs" dxfId="374" priority="375" operator="lessThan">
      <formula>0</formula>
    </cfRule>
  </conditionalFormatting>
  <conditionalFormatting sqref="T574 V574">
    <cfRule type="cellIs" dxfId="373" priority="374" operator="lessThan">
      <formula>0</formula>
    </cfRule>
  </conditionalFormatting>
  <conditionalFormatting sqref="T575 V575">
    <cfRule type="cellIs" dxfId="372" priority="373" operator="lessThan">
      <formula>0</formula>
    </cfRule>
  </conditionalFormatting>
  <conditionalFormatting sqref="T576 V576">
    <cfRule type="cellIs" dxfId="371" priority="372" operator="lessThan">
      <formula>0</formula>
    </cfRule>
  </conditionalFormatting>
  <conditionalFormatting sqref="T577 V577">
    <cfRule type="cellIs" dxfId="370" priority="371" operator="lessThan">
      <formula>0</formula>
    </cfRule>
  </conditionalFormatting>
  <conditionalFormatting sqref="T578 V578">
    <cfRule type="cellIs" dxfId="369" priority="370" operator="lessThan">
      <formula>0</formula>
    </cfRule>
  </conditionalFormatting>
  <conditionalFormatting sqref="T579 V579">
    <cfRule type="cellIs" dxfId="368" priority="369" operator="lessThan">
      <formula>0</formula>
    </cfRule>
  </conditionalFormatting>
  <conditionalFormatting sqref="T580 V580">
    <cfRule type="cellIs" dxfId="367" priority="368" operator="lessThan">
      <formula>0</formula>
    </cfRule>
  </conditionalFormatting>
  <conditionalFormatting sqref="T581:T585 V581:V585 T591:T595 V591:V595">
    <cfRule type="cellIs" dxfId="366" priority="367" operator="lessThan">
      <formula>0</formula>
    </cfRule>
  </conditionalFormatting>
  <conditionalFormatting sqref="T586:T590">
    <cfRule type="cellIs" dxfId="365" priority="366" operator="lessThan">
      <formula>0</formula>
    </cfRule>
  </conditionalFormatting>
  <conditionalFormatting sqref="V586:V590">
    <cfRule type="cellIs" dxfId="364" priority="365" operator="lessThan">
      <formula>0</formula>
    </cfRule>
  </conditionalFormatting>
  <conditionalFormatting sqref="T596 V596">
    <cfRule type="cellIs" dxfId="363" priority="364" operator="lessThan">
      <formula>0</formula>
    </cfRule>
  </conditionalFormatting>
  <conditionalFormatting sqref="T597 V597">
    <cfRule type="cellIs" dxfId="362" priority="363" operator="lessThan">
      <formula>0</formula>
    </cfRule>
  </conditionalFormatting>
  <conditionalFormatting sqref="T598 V598">
    <cfRule type="cellIs" dxfId="361" priority="362" operator="lessThan">
      <formula>0</formula>
    </cfRule>
  </conditionalFormatting>
  <conditionalFormatting sqref="T599 V599">
    <cfRule type="cellIs" dxfId="360" priority="361" operator="lessThan">
      <formula>0</formula>
    </cfRule>
  </conditionalFormatting>
  <conditionalFormatting sqref="T600 V600">
    <cfRule type="cellIs" dxfId="359" priority="360" operator="lessThan">
      <formula>0</formula>
    </cfRule>
  </conditionalFormatting>
  <conditionalFormatting sqref="T601 V601">
    <cfRule type="cellIs" dxfId="358" priority="359" operator="lessThan">
      <formula>0</formula>
    </cfRule>
  </conditionalFormatting>
  <conditionalFormatting sqref="T602 V602">
    <cfRule type="cellIs" dxfId="357" priority="358" operator="lessThan">
      <formula>0</formula>
    </cfRule>
  </conditionalFormatting>
  <conditionalFormatting sqref="T603 V603">
    <cfRule type="cellIs" dxfId="356" priority="357" operator="lessThan">
      <formula>0</formula>
    </cfRule>
  </conditionalFormatting>
  <conditionalFormatting sqref="T604 V604">
    <cfRule type="cellIs" dxfId="355" priority="356" operator="lessThan">
      <formula>0</formula>
    </cfRule>
  </conditionalFormatting>
  <conditionalFormatting sqref="T605 V605">
    <cfRule type="cellIs" dxfId="354" priority="355" operator="lessThan">
      <formula>0</formula>
    </cfRule>
  </conditionalFormatting>
  <conditionalFormatting sqref="T606:T610 V606:V610 T616:T620 V616:V620">
    <cfRule type="cellIs" dxfId="353" priority="354" operator="lessThan">
      <formula>0</formula>
    </cfRule>
  </conditionalFormatting>
  <conditionalFormatting sqref="T611:T615">
    <cfRule type="cellIs" dxfId="352" priority="353" operator="lessThan">
      <formula>0</formula>
    </cfRule>
  </conditionalFormatting>
  <conditionalFormatting sqref="V611:V615">
    <cfRule type="cellIs" dxfId="351" priority="352" operator="lessThan">
      <formula>0</formula>
    </cfRule>
  </conditionalFormatting>
  <conditionalFormatting sqref="T621 V621">
    <cfRule type="cellIs" dxfId="350" priority="351" operator="lessThan">
      <formula>0</formula>
    </cfRule>
  </conditionalFormatting>
  <conditionalFormatting sqref="T622 V622">
    <cfRule type="cellIs" dxfId="349" priority="350" operator="lessThan">
      <formula>0</formula>
    </cfRule>
  </conditionalFormatting>
  <conditionalFormatting sqref="T623 V623">
    <cfRule type="cellIs" dxfId="348" priority="349" operator="lessThan">
      <formula>0</formula>
    </cfRule>
  </conditionalFormatting>
  <conditionalFormatting sqref="T624 V624">
    <cfRule type="cellIs" dxfId="347" priority="348" operator="lessThan">
      <formula>0</formula>
    </cfRule>
  </conditionalFormatting>
  <conditionalFormatting sqref="T625 V625">
    <cfRule type="cellIs" dxfId="346" priority="347" operator="lessThan">
      <formula>0</formula>
    </cfRule>
  </conditionalFormatting>
  <conditionalFormatting sqref="T626 V626">
    <cfRule type="cellIs" dxfId="345" priority="346" operator="lessThan">
      <formula>0</formula>
    </cfRule>
  </conditionalFormatting>
  <conditionalFormatting sqref="T627 V627">
    <cfRule type="cellIs" dxfId="344" priority="345" operator="lessThan">
      <formula>0</formula>
    </cfRule>
  </conditionalFormatting>
  <conditionalFormatting sqref="T628 V628">
    <cfRule type="cellIs" dxfId="343" priority="344" operator="lessThan">
      <formula>0</formula>
    </cfRule>
  </conditionalFormatting>
  <conditionalFormatting sqref="T629 V629">
    <cfRule type="cellIs" dxfId="342" priority="343" operator="lessThan">
      <formula>0</formula>
    </cfRule>
  </conditionalFormatting>
  <conditionalFormatting sqref="T630 V630">
    <cfRule type="cellIs" dxfId="341" priority="342" operator="lessThan">
      <formula>0</formula>
    </cfRule>
  </conditionalFormatting>
  <conditionalFormatting sqref="T631:T635 V631:V635 T641:T645 V641:V645">
    <cfRule type="cellIs" dxfId="340" priority="341" operator="lessThan">
      <formula>0</formula>
    </cfRule>
  </conditionalFormatting>
  <conditionalFormatting sqref="T636:T640">
    <cfRule type="cellIs" dxfId="339" priority="340" operator="lessThan">
      <formula>0</formula>
    </cfRule>
  </conditionalFormatting>
  <conditionalFormatting sqref="V636:V640">
    <cfRule type="cellIs" dxfId="338" priority="339" operator="lessThan">
      <formula>0</formula>
    </cfRule>
  </conditionalFormatting>
  <conditionalFormatting sqref="T646 V646">
    <cfRule type="cellIs" dxfId="337" priority="338" operator="lessThan">
      <formula>0</formula>
    </cfRule>
  </conditionalFormatting>
  <conditionalFormatting sqref="T647 V647">
    <cfRule type="cellIs" dxfId="336" priority="337" operator="lessThan">
      <formula>0</formula>
    </cfRule>
  </conditionalFormatting>
  <conditionalFormatting sqref="T648 V648">
    <cfRule type="cellIs" dxfId="335" priority="336" operator="lessThan">
      <formula>0</formula>
    </cfRule>
  </conditionalFormatting>
  <conditionalFormatting sqref="T649 V649">
    <cfRule type="cellIs" dxfId="334" priority="335" operator="lessThan">
      <formula>0</formula>
    </cfRule>
  </conditionalFormatting>
  <conditionalFormatting sqref="T650 V650">
    <cfRule type="cellIs" dxfId="333" priority="334" operator="lessThan">
      <formula>0</formula>
    </cfRule>
  </conditionalFormatting>
  <conditionalFormatting sqref="T651 V651">
    <cfRule type="cellIs" dxfId="332" priority="333" operator="lessThan">
      <formula>0</formula>
    </cfRule>
  </conditionalFormatting>
  <conditionalFormatting sqref="T652 V652">
    <cfRule type="cellIs" dxfId="331" priority="332" operator="lessThan">
      <formula>0</formula>
    </cfRule>
  </conditionalFormatting>
  <conditionalFormatting sqref="T653 V653">
    <cfRule type="cellIs" dxfId="330" priority="331" operator="lessThan">
      <formula>0</formula>
    </cfRule>
  </conditionalFormatting>
  <conditionalFormatting sqref="T654 V654">
    <cfRule type="cellIs" dxfId="329" priority="330" operator="lessThan">
      <formula>0</formula>
    </cfRule>
  </conditionalFormatting>
  <conditionalFormatting sqref="T655 V655">
    <cfRule type="cellIs" dxfId="328" priority="329" operator="lessThan">
      <formula>0</formula>
    </cfRule>
  </conditionalFormatting>
  <conditionalFormatting sqref="T656:T660 V656:V660 T666:T670 V666:V670">
    <cfRule type="cellIs" dxfId="327" priority="328" operator="lessThan">
      <formula>0</formula>
    </cfRule>
  </conditionalFormatting>
  <conditionalFormatting sqref="T661:T665">
    <cfRule type="cellIs" dxfId="326" priority="327" operator="lessThan">
      <formula>0</formula>
    </cfRule>
  </conditionalFormatting>
  <conditionalFormatting sqref="V661:V665">
    <cfRule type="cellIs" dxfId="325" priority="326" operator="lessThan">
      <formula>0</formula>
    </cfRule>
  </conditionalFormatting>
  <conditionalFormatting sqref="T671 V671">
    <cfRule type="cellIs" dxfId="324" priority="325" operator="lessThan">
      <formula>0</formula>
    </cfRule>
  </conditionalFormatting>
  <conditionalFormatting sqref="T672 V672">
    <cfRule type="cellIs" dxfId="323" priority="324" operator="lessThan">
      <formula>0</formula>
    </cfRule>
  </conditionalFormatting>
  <conditionalFormatting sqref="T673 V673">
    <cfRule type="cellIs" dxfId="322" priority="323" operator="lessThan">
      <formula>0</formula>
    </cfRule>
  </conditionalFormatting>
  <conditionalFormatting sqref="T674 V674">
    <cfRule type="cellIs" dxfId="321" priority="322" operator="lessThan">
      <formula>0</formula>
    </cfRule>
  </conditionalFormatting>
  <conditionalFormatting sqref="T675 V675">
    <cfRule type="cellIs" dxfId="320" priority="321" operator="lessThan">
      <formula>0</formula>
    </cfRule>
  </conditionalFormatting>
  <conditionalFormatting sqref="T676 V676">
    <cfRule type="cellIs" dxfId="319" priority="320" operator="lessThan">
      <formula>0</formula>
    </cfRule>
  </conditionalFormatting>
  <conditionalFormatting sqref="T677 V677">
    <cfRule type="cellIs" dxfId="318" priority="319" operator="lessThan">
      <formula>0</formula>
    </cfRule>
  </conditionalFormatting>
  <conditionalFormatting sqref="T678 V678">
    <cfRule type="cellIs" dxfId="317" priority="318" operator="lessThan">
      <formula>0</formula>
    </cfRule>
  </conditionalFormatting>
  <conditionalFormatting sqref="T679 V679">
    <cfRule type="cellIs" dxfId="316" priority="317" operator="lessThan">
      <formula>0</formula>
    </cfRule>
  </conditionalFormatting>
  <conditionalFormatting sqref="T680 V680">
    <cfRule type="cellIs" dxfId="315" priority="316" operator="lessThan">
      <formula>0</formula>
    </cfRule>
  </conditionalFormatting>
  <conditionalFormatting sqref="T681:T685 V681:V685 T691:T695 V691:V695">
    <cfRule type="cellIs" dxfId="314" priority="315" operator="lessThan">
      <formula>0</formula>
    </cfRule>
  </conditionalFormatting>
  <conditionalFormatting sqref="T686:T690">
    <cfRule type="cellIs" dxfId="313" priority="314" operator="lessThan">
      <formula>0</formula>
    </cfRule>
  </conditionalFormatting>
  <conditionalFormatting sqref="V686:V690">
    <cfRule type="cellIs" dxfId="312" priority="313" operator="lessThan">
      <formula>0</formula>
    </cfRule>
  </conditionalFormatting>
  <conditionalFormatting sqref="T696 V696">
    <cfRule type="cellIs" dxfId="311" priority="312" operator="lessThan">
      <formula>0</formula>
    </cfRule>
  </conditionalFormatting>
  <conditionalFormatting sqref="T697 V697">
    <cfRule type="cellIs" dxfId="310" priority="311" operator="lessThan">
      <formula>0</formula>
    </cfRule>
  </conditionalFormatting>
  <conditionalFormatting sqref="T698 V698">
    <cfRule type="cellIs" dxfId="309" priority="310" operator="lessThan">
      <formula>0</formula>
    </cfRule>
  </conditionalFormatting>
  <conditionalFormatting sqref="T699 V699">
    <cfRule type="cellIs" dxfId="308" priority="309" operator="lessThan">
      <formula>0</formula>
    </cfRule>
  </conditionalFormatting>
  <conditionalFormatting sqref="T700 V700">
    <cfRule type="cellIs" dxfId="307" priority="308" operator="lessThan">
      <formula>0</formula>
    </cfRule>
  </conditionalFormatting>
  <conditionalFormatting sqref="T701 V701">
    <cfRule type="cellIs" dxfId="306" priority="307" operator="lessThan">
      <formula>0</formula>
    </cfRule>
  </conditionalFormatting>
  <conditionalFormatting sqref="T702 V702">
    <cfRule type="cellIs" dxfId="305" priority="306" operator="lessThan">
      <formula>0</formula>
    </cfRule>
  </conditionalFormatting>
  <conditionalFormatting sqref="T703 V703">
    <cfRule type="cellIs" dxfId="304" priority="305" operator="lessThan">
      <formula>0</formula>
    </cfRule>
  </conditionalFormatting>
  <conditionalFormatting sqref="T704 V704">
    <cfRule type="cellIs" dxfId="303" priority="304" operator="lessThan">
      <formula>0</formula>
    </cfRule>
  </conditionalFormatting>
  <conditionalFormatting sqref="T730 V730">
    <cfRule type="cellIs" dxfId="302" priority="303" operator="lessThan">
      <formula>0</formula>
    </cfRule>
  </conditionalFormatting>
  <conditionalFormatting sqref="T705:T709 V705:V709 T715:T719 V715:V719">
    <cfRule type="cellIs" dxfId="301" priority="302" operator="lessThan">
      <formula>0</formula>
    </cfRule>
  </conditionalFormatting>
  <conditionalFormatting sqref="T710:T714">
    <cfRule type="cellIs" dxfId="300" priority="301" operator="lessThan">
      <formula>0</formula>
    </cfRule>
  </conditionalFormatting>
  <conditionalFormatting sqref="V710:V714">
    <cfRule type="cellIs" dxfId="299" priority="300" operator="lessThan">
      <formula>0</formula>
    </cfRule>
  </conditionalFormatting>
  <conditionalFormatting sqref="T720 V720">
    <cfRule type="cellIs" dxfId="298" priority="299" operator="lessThan">
      <formula>0</formula>
    </cfRule>
  </conditionalFormatting>
  <conditionalFormatting sqref="T721 V721">
    <cfRule type="cellIs" dxfId="297" priority="298" operator="lessThan">
      <formula>0</formula>
    </cfRule>
  </conditionalFormatting>
  <conditionalFormatting sqref="T722 V722">
    <cfRule type="cellIs" dxfId="296" priority="297" operator="lessThan">
      <formula>0</formula>
    </cfRule>
  </conditionalFormatting>
  <conditionalFormatting sqref="T723 V723">
    <cfRule type="cellIs" dxfId="295" priority="296" operator="lessThan">
      <formula>0</formula>
    </cfRule>
  </conditionalFormatting>
  <conditionalFormatting sqref="T724 V724">
    <cfRule type="cellIs" dxfId="294" priority="295" operator="lessThan">
      <formula>0</formula>
    </cfRule>
  </conditionalFormatting>
  <conditionalFormatting sqref="T725 V725">
    <cfRule type="cellIs" dxfId="293" priority="294" operator="lessThan">
      <formula>0</formula>
    </cfRule>
  </conditionalFormatting>
  <conditionalFormatting sqref="T726 V726">
    <cfRule type="cellIs" dxfId="292" priority="293" operator="lessThan">
      <formula>0</formula>
    </cfRule>
  </conditionalFormatting>
  <conditionalFormatting sqref="T727 V727">
    <cfRule type="cellIs" dxfId="291" priority="292" operator="lessThan">
      <formula>0</formula>
    </cfRule>
  </conditionalFormatting>
  <conditionalFormatting sqref="T728 V728">
    <cfRule type="cellIs" dxfId="290" priority="291" operator="lessThan">
      <formula>0</formula>
    </cfRule>
  </conditionalFormatting>
  <conditionalFormatting sqref="T729 V729">
    <cfRule type="cellIs" dxfId="289" priority="290" operator="lessThan">
      <formula>0</formula>
    </cfRule>
  </conditionalFormatting>
  <conditionalFormatting sqref="T731:T735 V731:V735 T741:T745 V741:V745">
    <cfRule type="cellIs" dxfId="288" priority="289" operator="lessThan">
      <formula>0</formula>
    </cfRule>
  </conditionalFormatting>
  <conditionalFormatting sqref="T736:T740">
    <cfRule type="cellIs" dxfId="287" priority="288" operator="lessThan">
      <formula>0</formula>
    </cfRule>
  </conditionalFormatting>
  <conditionalFormatting sqref="V736:V740">
    <cfRule type="cellIs" dxfId="286" priority="287" operator="lessThan">
      <formula>0</formula>
    </cfRule>
  </conditionalFormatting>
  <conditionalFormatting sqref="T746 V746">
    <cfRule type="cellIs" dxfId="285" priority="286" operator="lessThan">
      <formula>0</formula>
    </cfRule>
  </conditionalFormatting>
  <conditionalFormatting sqref="T747 V747">
    <cfRule type="cellIs" dxfId="284" priority="285" operator="lessThan">
      <formula>0</formula>
    </cfRule>
  </conditionalFormatting>
  <conditionalFormatting sqref="T748 V748">
    <cfRule type="cellIs" dxfId="283" priority="284" operator="lessThan">
      <formula>0</formula>
    </cfRule>
  </conditionalFormatting>
  <conditionalFormatting sqref="T749 V749">
    <cfRule type="cellIs" dxfId="282" priority="283" operator="lessThan">
      <formula>0</formula>
    </cfRule>
  </conditionalFormatting>
  <conditionalFormatting sqref="T750 V750">
    <cfRule type="cellIs" dxfId="281" priority="282" operator="lessThan">
      <formula>0</formula>
    </cfRule>
  </conditionalFormatting>
  <conditionalFormatting sqref="T751 V751">
    <cfRule type="cellIs" dxfId="280" priority="281" operator="lessThan">
      <formula>0</formula>
    </cfRule>
  </conditionalFormatting>
  <conditionalFormatting sqref="T752 V752">
    <cfRule type="cellIs" dxfId="279" priority="280" operator="lessThan">
      <formula>0</formula>
    </cfRule>
  </conditionalFormatting>
  <conditionalFormatting sqref="T753 V753">
    <cfRule type="cellIs" dxfId="278" priority="279" operator="lessThan">
      <formula>0</formula>
    </cfRule>
  </conditionalFormatting>
  <conditionalFormatting sqref="T754 V754">
    <cfRule type="cellIs" dxfId="277" priority="278" operator="lessThan">
      <formula>0</formula>
    </cfRule>
  </conditionalFormatting>
  <conditionalFormatting sqref="T755 V755">
    <cfRule type="cellIs" dxfId="276" priority="277" operator="lessThan">
      <formula>0</formula>
    </cfRule>
  </conditionalFormatting>
  <conditionalFormatting sqref="T1062">
    <cfRule type="cellIs" dxfId="275" priority="256" operator="lessThan">
      <formula>0</formula>
    </cfRule>
  </conditionalFormatting>
  <conditionalFormatting sqref="I1062:J1062">
    <cfRule type="cellIs" dxfId="274" priority="259" operator="lessThan">
      <formula>0</formula>
    </cfRule>
  </conditionalFormatting>
  <conditionalFormatting sqref="H1060:S1061 H1063:S1068">
    <cfRule type="cellIs" dxfId="273" priority="276" operator="lessThan">
      <formula>0</formula>
    </cfRule>
  </conditionalFormatting>
  <conditionalFormatting sqref="H1057 H1038:H1055">
    <cfRule type="cellIs" dxfId="272" priority="275" operator="lessThan">
      <formula>0</formula>
    </cfRule>
  </conditionalFormatting>
  <conditionalFormatting sqref="H1056">
    <cfRule type="cellIs" dxfId="271" priority="274" operator="lessThan">
      <formula>0</formula>
    </cfRule>
  </conditionalFormatting>
  <conditionalFormatting sqref="I1052:J1055 I1057:J1057">
    <cfRule type="cellIs" dxfId="270" priority="273" operator="lessThan">
      <formula>0</formula>
    </cfRule>
  </conditionalFormatting>
  <conditionalFormatting sqref="K1052:L1055 K1057:L1057">
    <cfRule type="cellIs" dxfId="269" priority="272" operator="lessThan">
      <formula>0</formula>
    </cfRule>
  </conditionalFormatting>
  <conditionalFormatting sqref="I1056:L1056">
    <cfRule type="cellIs" dxfId="268" priority="271" operator="lessThan">
      <formula>0</formula>
    </cfRule>
  </conditionalFormatting>
  <conditionalFormatting sqref="M1052:S1055 M1057:S1057">
    <cfRule type="cellIs" dxfId="267" priority="270" operator="lessThan">
      <formula>0</formula>
    </cfRule>
  </conditionalFormatting>
  <conditionalFormatting sqref="M1056:S1056">
    <cfRule type="cellIs" dxfId="266" priority="269" operator="lessThan">
      <formula>0</formula>
    </cfRule>
  </conditionalFormatting>
  <conditionalFormatting sqref="T1060:T1061 T1063:T1068">
    <cfRule type="cellIs" dxfId="265" priority="268" operator="lessThan">
      <formula>0</formula>
    </cfRule>
  </conditionalFormatting>
  <conditionalFormatting sqref="T1057">
    <cfRule type="cellIs" dxfId="264" priority="267" operator="lessThan">
      <formula>0</formula>
    </cfRule>
  </conditionalFormatting>
  <conditionalFormatting sqref="T1056">
    <cfRule type="cellIs" dxfId="263" priority="266" operator="lessThan">
      <formula>0</formula>
    </cfRule>
  </conditionalFormatting>
  <conditionalFormatting sqref="I1037:S1051">
    <cfRule type="cellIs" dxfId="262" priority="265" operator="lessThan">
      <formula>0</formula>
    </cfRule>
  </conditionalFormatting>
  <conditionalFormatting sqref="H1032">
    <cfRule type="cellIs" dxfId="261" priority="264" operator="lessThan">
      <formula>0</formula>
    </cfRule>
  </conditionalFormatting>
  <conditionalFormatting sqref="I1032">
    <cfRule type="cellIs" dxfId="260" priority="263" operator="lessThan">
      <formula>0</formula>
    </cfRule>
  </conditionalFormatting>
  <conditionalFormatting sqref="T1032">
    <cfRule type="cellIs" dxfId="259" priority="262" operator="lessThan">
      <formula>0</formula>
    </cfRule>
  </conditionalFormatting>
  <conditionalFormatting sqref="J1032:S1032">
    <cfRule type="cellIs" dxfId="258" priority="261" operator="lessThan">
      <formula>0</formula>
    </cfRule>
  </conditionalFormatting>
  <conditionalFormatting sqref="H1062">
    <cfRule type="cellIs" dxfId="257" priority="260" operator="lessThan">
      <formula>0</formula>
    </cfRule>
  </conditionalFormatting>
  <conditionalFormatting sqref="K1062:L1062">
    <cfRule type="cellIs" dxfId="256" priority="258" operator="lessThan">
      <formula>0</formula>
    </cfRule>
  </conditionalFormatting>
  <conditionalFormatting sqref="M1062:S1062">
    <cfRule type="cellIs" dxfId="255" priority="257" operator="lessThan">
      <formula>0</formula>
    </cfRule>
  </conditionalFormatting>
  <conditionalFormatting sqref="H823:I823">
    <cfRule type="cellIs" dxfId="254" priority="255" operator="lessThan">
      <formula>0</formula>
    </cfRule>
  </conditionalFormatting>
  <conditionalFormatting sqref="J823:S823">
    <cfRule type="cellIs" dxfId="253" priority="254" operator="lessThan">
      <formula>0</formula>
    </cfRule>
  </conditionalFormatting>
  <conditionalFormatting sqref="T823">
    <cfRule type="cellIs" dxfId="252" priority="253" operator="lessThan">
      <formula>0</formula>
    </cfRule>
  </conditionalFormatting>
  <conditionalFormatting sqref="T824:T829 V824:V829 T835:T839 V835:V839 T1028:T1031 V1025:V1031 T1025:T1026">
    <cfRule type="cellIs" dxfId="251" priority="252" operator="lessThan">
      <formula>0</formula>
    </cfRule>
  </conditionalFormatting>
  <conditionalFormatting sqref="T830:T834">
    <cfRule type="cellIs" dxfId="250" priority="251" operator="lessThan">
      <formula>0</formula>
    </cfRule>
  </conditionalFormatting>
  <conditionalFormatting sqref="V830:V834">
    <cfRule type="cellIs" dxfId="249" priority="250" operator="lessThan">
      <formula>0</formula>
    </cfRule>
  </conditionalFormatting>
  <conditionalFormatting sqref="H1027:T1027">
    <cfRule type="cellIs" dxfId="248" priority="249" operator="notEqual">
      <formula>H$823</formula>
    </cfRule>
  </conditionalFormatting>
  <conditionalFormatting sqref="T840 V840">
    <cfRule type="cellIs" dxfId="247" priority="248" operator="lessThan">
      <formula>0</formula>
    </cfRule>
  </conditionalFormatting>
  <conditionalFormatting sqref="T841 V841">
    <cfRule type="cellIs" dxfId="246" priority="247" operator="lessThan">
      <formula>0</formula>
    </cfRule>
  </conditionalFormatting>
  <conditionalFormatting sqref="T842 V842">
    <cfRule type="cellIs" dxfId="245" priority="246" operator="lessThan">
      <formula>0</formula>
    </cfRule>
  </conditionalFormatting>
  <conditionalFormatting sqref="T843 V843">
    <cfRule type="cellIs" dxfId="244" priority="245" operator="lessThan">
      <formula>0</formula>
    </cfRule>
  </conditionalFormatting>
  <conditionalFormatting sqref="T844 V844">
    <cfRule type="cellIs" dxfId="243" priority="244" operator="lessThan">
      <formula>0</formula>
    </cfRule>
  </conditionalFormatting>
  <conditionalFormatting sqref="T845 V845">
    <cfRule type="cellIs" dxfId="242" priority="243" operator="lessThan">
      <formula>0</formula>
    </cfRule>
  </conditionalFormatting>
  <conditionalFormatting sqref="T846 V846">
    <cfRule type="cellIs" dxfId="241" priority="242" operator="lessThan">
      <formula>0</formula>
    </cfRule>
  </conditionalFormatting>
  <conditionalFormatting sqref="T847 V847">
    <cfRule type="cellIs" dxfId="240" priority="241" operator="lessThan">
      <formula>0</formula>
    </cfRule>
  </conditionalFormatting>
  <conditionalFormatting sqref="T848 V848">
    <cfRule type="cellIs" dxfId="239" priority="240" operator="lessThan">
      <formula>0</formula>
    </cfRule>
  </conditionalFormatting>
  <conditionalFormatting sqref="T849 V849">
    <cfRule type="cellIs" dxfId="238" priority="239" operator="lessThan">
      <formula>0</formula>
    </cfRule>
  </conditionalFormatting>
  <conditionalFormatting sqref="T850:T854 V850:V854 T860:T864 V860:V864">
    <cfRule type="cellIs" dxfId="237" priority="238" operator="lessThan">
      <formula>0</formula>
    </cfRule>
  </conditionalFormatting>
  <conditionalFormatting sqref="T855:T859">
    <cfRule type="cellIs" dxfId="236" priority="237" operator="lessThan">
      <formula>0</formula>
    </cfRule>
  </conditionalFormatting>
  <conditionalFormatting sqref="V855:V859">
    <cfRule type="cellIs" dxfId="235" priority="236" operator="lessThan">
      <formula>0</formula>
    </cfRule>
  </conditionalFormatting>
  <conditionalFormatting sqref="T865 V865">
    <cfRule type="cellIs" dxfId="234" priority="235" operator="lessThan">
      <formula>0</formula>
    </cfRule>
  </conditionalFormatting>
  <conditionalFormatting sqref="T866 V866">
    <cfRule type="cellIs" dxfId="233" priority="234" operator="lessThan">
      <formula>0</formula>
    </cfRule>
  </conditionalFormatting>
  <conditionalFormatting sqref="T867 V867">
    <cfRule type="cellIs" dxfId="232" priority="233" operator="lessThan">
      <formula>0</formula>
    </cfRule>
  </conditionalFormatting>
  <conditionalFormatting sqref="T868 V868">
    <cfRule type="cellIs" dxfId="231" priority="232" operator="lessThan">
      <formula>0</formula>
    </cfRule>
  </conditionalFormatting>
  <conditionalFormatting sqref="T869 V869">
    <cfRule type="cellIs" dxfId="230" priority="231" operator="lessThan">
      <formula>0</formula>
    </cfRule>
  </conditionalFormatting>
  <conditionalFormatting sqref="T870 V870">
    <cfRule type="cellIs" dxfId="229" priority="230" operator="lessThan">
      <formula>0</formula>
    </cfRule>
  </conditionalFormatting>
  <conditionalFormatting sqref="T871 V871">
    <cfRule type="cellIs" dxfId="228" priority="229" operator="lessThan">
      <formula>0</formula>
    </cfRule>
  </conditionalFormatting>
  <conditionalFormatting sqref="T872 V872">
    <cfRule type="cellIs" dxfId="227" priority="228" operator="lessThan">
      <formula>0</formula>
    </cfRule>
  </conditionalFormatting>
  <conditionalFormatting sqref="T873 V873">
    <cfRule type="cellIs" dxfId="226" priority="227" operator="lessThan">
      <formula>0</formula>
    </cfRule>
  </conditionalFormatting>
  <conditionalFormatting sqref="T874 V874">
    <cfRule type="cellIs" dxfId="225" priority="226" operator="lessThan">
      <formula>0</formula>
    </cfRule>
  </conditionalFormatting>
  <conditionalFormatting sqref="T875:T879 V875:V879 T885:T889 V885:V889">
    <cfRule type="cellIs" dxfId="224" priority="225" operator="lessThan">
      <formula>0</formula>
    </cfRule>
  </conditionalFormatting>
  <conditionalFormatting sqref="T880:T884">
    <cfRule type="cellIs" dxfId="223" priority="224" operator="lessThan">
      <formula>0</formula>
    </cfRule>
  </conditionalFormatting>
  <conditionalFormatting sqref="V880:V884">
    <cfRule type="cellIs" dxfId="222" priority="223" operator="lessThan">
      <formula>0</formula>
    </cfRule>
  </conditionalFormatting>
  <conditionalFormatting sqref="T890 V890">
    <cfRule type="cellIs" dxfId="221" priority="222" operator="lessThan">
      <formula>0</formula>
    </cfRule>
  </conditionalFormatting>
  <conditionalFormatting sqref="T891 V891">
    <cfRule type="cellIs" dxfId="220" priority="221" operator="lessThan">
      <formula>0</formula>
    </cfRule>
  </conditionalFormatting>
  <conditionalFormatting sqref="T892 V892">
    <cfRule type="cellIs" dxfId="219" priority="220" operator="lessThan">
      <formula>0</formula>
    </cfRule>
  </conditionalFormatting>
  <conditionalFormatting sqref="T893 V893">
    <cfRule type="cellIs" dxfId="218" priority="219" operator="lessThan">
      <formula>0</formula>
    </cfRule>
  </conditionalFormatting>
  <conditionalFormatting sqref="T894 V894">
    <cfRule type="cellIs" dxfId="217" priority="218" operator="lessThan">
      <formula>0</formula>
    </cfRule>
  </conditionalFormatting>
  <conditionalFormatting sqref="T895 V895">
    <cfRule type="cellIs" dxfId="216" priority="217" operator="lessThan">
      <formula>0</formula>
    </cfRule>
  </conditionalFormatting>
  <conditionalFormatting sqref="T896 V896">
    <cfRule type="cellIs" dxfId="215" priority="216" operator="lessThan">
      <formula>0</formula>
    </cfRule>
  </conditionalFormatting>
  <conditionalFormatting sqref="T897 V897">
    <cfRule type="cellIs" dxfId="214" priority="215" operator="lessThan">
      <formula>0</formula>
    </cfRule>
  </conditionalFormatting>
  <conditionalFormatting sqref="T898 V898">
    <cfRule type="cellIs" dxfId="213" priority="214" operator="lessThan">
      <formula>0</formula>
    </cfRule>
  </conditionalFormatting>
  <conditionalFormatting sqref="T899 V899">
    <cfRule type="cellIs" dxfId="212" priority="213" operator="lessThan">
      <formula>0</formula>
    </cfRule>
  </conditionalFormatting>
  <conditionalFormatting sqref="T900:T904 V900:V904 T910:T914 V910:V914">
    <cfRule type="cellIs" dxfId="211" priority="212" operator="lessThan">
      <formula>0</formula>
    </cfRule>
  </conditionalFormatting>
  <conditionalFormatting sqref="T905:T909">
    <cfRule type="cellIs" dxfId="210" priority="211" operator="lessThan">
      <formula>0</formula>
    </cfRule>
  </conditionalFormatting>
  <conditionalFormatting sqref="V905:V909">
    <cfRule type="cellIs" dxfId="209" priority="210" operator="lessThan">
      <formula>0</formula>
    </cfRule>
  </conditionalFormatting>
  <conditionalFormatting sqref="T915 V915">
    <cfRule type="cellIs" dxfId="208" priority="209" operator="lessThan">
      <formula>0</formula>
    </cfRule>
  </conditionalFormatting>
  <conditionalFormatting sqref="T916 V916">
    <cfRule type="cellIs" dxfId="207" priority="208" operator="lessThan">
      <formula>0</formula>
    </cfRule>
  </conditionalFormatting>
  <conditionalFormatting sqref="T917 V917">
    <cfRule type="cellIs" dxfId="206" priority="207" operator="lessThan">
      <formula>0</formula>
    </cfRule>
  </conditionalFormatting>
  <conditionalFormatting sqref="T918 V918">
    <cfRule type="cellIs" dxfId="205" priority="206" operator="lessThan">
      <formula>0</formula>
    </cfRule>
  </conditionalFormatting>
  <conditionalFormatting sqref="T919 V919">
    <cfRule type="cellIs" dxfId="204" priority="205" operator="lessThan">
      <formula>0</formula>
    </cfRule>
  </conditionalFormatting>
  <conditionalFormatting sqref="T920 V920">
    <cfRule type="cellIs" dxfId="203" priority="204" operator="lessThan">
      <formula>0</formula>
    </cfRule>
  </conditionalFormatting>
  <conditionalFormatting sqref="T921 V921">
    <cfRule type="cellIs" dxfId="202" priority="203" operator="lessThan">
      <formula>0</formula>
    </cfRule>
  </conditionalFormatting>
  <conditionalFormatting sqref="T922 V922">
    <cfRule type="cellIs" dxfId="201" priority="202" operator="lessThan">
      <formula>0</formula>
    </cfRule>
  </conditionalFormatting>
  <conditionalFormatting sqref="T923 V923">
    <cfRule type="cellIs" dxfId="200" priority="201" operator="lessThan">
      <formula>0</formula>
    </cfRule>
  </conditionalFormatting>
  <conditionalFormatting sqref="T924 V924">
    <cfRule type="cellIs" dxfId="199" priority="200" operator="lessThan">
      <formula>0</formula>
    </cfRule>
  </conditionalFormatting>
  <conditionalFormatting sqref="T925:T929 V925:V929 T935:T939 V935:V939">
    <cfRule type="cellIs" dxfId="198" priority="199" operator="lessThan">
      <formula>0</formula>
    </cfRule>
  </conditionalFormatting>
  <conditionalFormatting sqref="T930:T934">
    <cfRule type="cellIs" dxfId="197" priority="198" operator="lessThan">
      <formula>0</formula>
    </cfRule>
  </conditionalFormatting>
  <conditionalFormatting sqref="V930:V934">
    <cfRule type="cellIs" dxfId="196" priority="197" operator="lessThan">
      <formula>0</formula>
    </cfRule>
  </conditionalFormatting>
  <conditionalFormatting sqref="T940 V940">
    <cfRule type="cellIs" dxfId="195" priority="196" operator="lessThan">
      <formula>0</formula>
    </cfRule>
  </conditionalFormatting>
  <conditionalFormatting sqref="T941 V941">
    <cfRule type="cellIs" dxfId="194" priority="195" operator="lessThan">
      <formula>0</formula>
    </cfRule>
  </conditionalFormatting>
  <conditionalFormatting sqref="T942 V942">
    <cfRule type="cellIs" dxfId="193" priority="194" operator="lessThan">
      <formula>0</formula>
    </cfRule>
  </conditionalFormatting>
  <conditionalFormatting sqref="T943 V943">
    <cfRule type="cellIs" dxfId="192" priority="193" operator="lessThan">
      <formula>0</formula>
    </cfRule>
  </conditionalFormatting>
  <conditionalFormatting sqref="T944 V944">
    <cfRule type="cellIs" dxfId="191" priority="192" operator="lessThan">
      <formula>0</formula>
    </cfRule>
  </conditionalFormatting>
  <conditionalFormatting sqref="T945 V945">
    <cfRule type="cellIs" dxfId="190" priority="191" operator="lessThan">
      <formula>0</formula>
    </cfRule>
  </conditionalFormatting>
  <conditionalFormatting sqref="T946 V946">
    <cfRule type="cellIs" dxfId="189" priority="190" operator="lessThan">
      <formula>0</formula>
    </cfRule>
  </conditionalFormatting>
  <conditionalFormatting sqref="T947 V947">
    <cfRule type="cellIs" dxfId="188" priority="189" operator="lessThan">
      <formula>0</formula>
    </cfRule>
  </conditionalFormatting>
  <conditionalFormatting sqref="T948 V948">
    <cfRule type="cellIs" dxfId="187" priority="188" operator="lessThan">
      <formula>0</formula>
    </cfRule>
  </conditionalFormatting>
  <conditionalFormatting sqref="T949 V949">
    <cfRule type="cellIs" dxfId="186" priority="187" operator="lessThan">
      <formula>0</formula>
    </cfRule>
  </conditionalFormatting>
  <conditionalFormatting sqref="T950:T954 V950:V954 T960:T964 V960:V964">
    <cfRule type="cellIs" dxfId="185" priority="186" operator="lessThan">
      <formula>0</formula>
    </cfRule>
  </conditionalFormatting>
  <conditionalFormatting sqref="T955:T959">
    <cfRule type="cellIs" dxfId="184" priority="185" operator="lessThan">
      <formula>0</formula>
    </cfRule>
  </conditionalFormatting>
  <conditionalFormatting sqref="V955:V959">
    <cfRule type="cellIs" dxfId="183" priority="184" operator="lessThan">
      <formula>0</formula>
    </cfRule>
  </conditionalFormatting>
  <conditionalFormatting sqref="T965 V965">
    <cfRule type="cellIs" dxfId="182" priority="183" operator="lessThan">
      <formula>0</formula>
    </cfRule>
  </conditionalFormatting>
  <conditionalFormatting sqref="T966 V966">
    <cfRule type="cellIs" dxfId="181" priority="182" operator="lessThan">
      <formula>0</formula>
    </cfRule>
  </conditionalFormatting>
  <conditionalFormatting sqref="T967 V967">
    <cfRule type="cellIs" dxfId="180" priority="181" operator="lessThan">
      <formula>0</formula>
    </cfRule>
  </conditionalFormatting>
  <conditionalFormatting sqref="T968 V968">
    <cfRule type="cellIs" dxfId="179" priority="180" operator="lessThan">
      <formula>0</formula>
    </cfRule>
  </conditionalFormatting>
  <conditionalFormatting sqref="T969 V969">
    <cfRule type="cellIs" dxfId="178" priority="179" operator="lessThan">
      <formula>0</formula>
    </cfRule>
  </conditionalFormatting>
  <conditionalFormatting sqref="T970 V970">
    <cfRule type="cellIs" dxfId="177" priority="178" operator="lessThan">
      <formula>0</formula>
    </cfRule>
  </conditionalFormatting>
  <conditionalFormatting sqref="T971 V971">
    <cfRule type="cellIs" dxfId="176" priority="177" operator="lessThan">
      <formula>0</formula>
    </cfRule>
  </conditionalFormatting>
  <conditionalFormatting sqref="T972 V972">
    <cfRule type="cellIs" dxfId="175" priority="176" operator="lessThan">
      <formula>0</formula>
    </cfRule>
  </conditionalFormatting>
  <conditionalFormatting sqref="T973 V973">
    <cfRule type="cellIs" dxfId="174" priority="175" operator="lessThan">
      <formula>0</formula>
    </cfRule>
  </conditionalFormatting>
  <conditionalFormatting sqref="T999 V999">
    <cfRule type="cellIs" dxfId="173" priority="174" operator="lessThan">
      <formula>0</formula>
    </cfRule>
  </conditionalFormatting>
  <conditionalFormatting sqref="T974:T978 V974:V978 T984:T988 V984:V988">
    <cfRule type="cellIs" dxfId="172" priority="173" operator="lessThan">
      <formula>0</formula>
    </cfRule>
  </conditionalFormatting>
  <conditionalFormatting sqref="T979:T983">
    <cfRule type="cellIs" dxfId="171" priority="172" operator="lessThan">
      <formula>0</formula>
    </cfRule>
  </conditionalFormatting>
  <conditionalFormatting sqref="V979:V983">
    <cfRule type="cellIs" dxfId="170" priority="171" operator="lessThan">
      <formula>0</formula>
    </cfRule>
  </conditionalFormatting>
  <conditionalFormatting sqref="T989 V989">
    <cfRule type="cellIs" dxfId="169" priority="170" operator="lessThan">
      <formula>0</formula>
    </cfRule>
  </conditionalFormatting>
  <conditionalFormatting sqref="T990 V990">
    <cfRule type="cellIs" dxfId="168" priority="169" operator="lessThan">
      <formula>0</formula>
    </cfRule>
  </conditionalFormatting>
  <conditionalFormatting sqref="T991 V991">
    <cfRule type="cellIs" dxfId="167" priority="168" operator="lessThan">
      <formula>0</formula>
    </cfRule>
  </conditionalFormatting>
  <conditionalFormatting sqref="T992 V992">
    <cfRule type="cellIs" dxfId="166" priority="167" operator="lessThan">
      <formula>0</formula>
    </cfRule>
  </conditionalFormatting>
  <conditionalFormatting sqref="T993 V993">
    <cfRule type="cellIs" dxfId="165" priority="166" operator="lessThan">
      <formula>0</formula>
    </cfRule>
  </conditionalFormatting>
  <conditionalFormatting sqref="T994 V994">
    <cfRule type="cellIs" dxfId="164" priority="165" operator="lessThan">
      <formula>0</formula>
    </cfRule>
  </conditionalFormatting>
  <conditionalFormatting sqref="T995 V995">
    <cfRule type="cellIs" dxfId="163" priority="164" operator="lessThan">
      <formula>0</formula>
    </cfRule>
  </conditionalFormatting>
  <conditionalFormatting sqref="T996 V996">
    <cfRule type="cellIs" dxfId="162" priority="163" operator="lessThan">
      <formula>0</formula>
    </cfRule>
  </conditionalFormatting>
  <conditionalFormatting sqref="T997 V997">
    <cfRule type="cellIs" dxfId="161" priority="162" operator="lessThan">
      <formula>0</formula>
    </cfRule>
  </conditionalFormatting>
  <conditionalFormatting sqref="T998 V998">
    <cfRule type="cellIs" dxfId="160" priority="161" operator="lessThan">
      <formula>0</formula>
    </cfRule>
  </conditionalFormatting>
  <conditionalFormatting sqref="T1000:T1004 V1000:V1004 T1010:T1014 V1010:V1014">
    <cfRule type="cellIs" dxfId="159" priority="160" operator="lessThan">
      <formula>0</formula>
    </cfRule>
  </conditionalFormatting>
  <conditionalFormatting sqref="T1005:T1009">
    <cfRule type="cellIs" dxfId="158" priority="159" operator="lessThan">
      <formula>0</formula>
    </cfRule>
  </conditionalFormatting>
  <conditionalFormatting sqref="V1005:V1009">
    <cfRule type="cellIs" dxfId="157" priority="158" operator="lessThan">
      <formula>0</formula>
    </cfRule>
  </conditionalFormatting>
  <conditionalFormatting sqref="T1015 V1015">
    <cfRule type="cellIs" dxfId="156" priority="157" operator="lessThan">
      <formula>0</formula>
    </cfRule>
  </conditionalFormatting>
  <conditionalFormatting sqref="T1016 V1016">
    <cfRule type="cellIs" dxfId="155" priority="156" operator="lessThan">
      <formula>0</formula>
    </cfRule>
  </conditionalFormatting>
  <conditionalFormatting sqref="T1017 V1017">
    <cfRule type="cellIs" dxfId="154" priority="155" operator="lessThan">
      <formula>0</formula>
    </cfRule>
  </conditionalFormatting>
  <conditionalFormatting sqref="T1018 V1018">
    <cfRule type="cellIs" dxfId="153" priority="154" operator="lessThan">
      <formula>0</formula>
    </cfRule>
  </conditionalFormatting>
  <conditionalFormatting sqref="T1019 V1019">
    <cfRule type="cellIs" dxfId="152" priority="153" operator="lessThan">
      <formula>0</formula>
    </cfRule>
  </conditionalFormatting>
  <conditionalFormatting sqref="T1020 V1020">
    <cfRule type="cellIs" dxfId="151" priority="152" operator="lessThan">
      <formula>0</formula>
    </cfRule>
  </conditionalFormatting>
  <conditionalFormatting sqref="T1021 V1021">
    <cfRule type="cellIs" dxfId="150" priority="151" operator="lessThan">
      <formula>0</formula>
    </cfRule>
  </conditionalFormatting>
  <conditionalFormatting sqref="T1022 V1022">
    <cfRule type="cellIs" dxfId="149" priority="150" operator="lessThan">
      <formula>0</formula>
    </cfRule>
  </conditionalFormatting>
  <conditionalFormatting sqref="T1023 V1023">
    <cfRule type="cellIs" dxfId="148" priority="149" operator="lessThan">
      <formula>0</formula>
    </cfRule>
  </conditionalFormatting>
  <conditionalFormatting sqref="T1024 V1024">
    <cfRule type="cellIs" dxfId="147" priority="148" operator="lessThan">
      <formula>0</formula>
    </cfRule>
  </conditionalFormatting>
  <conditionalFormatting sqref="T1331">
    <cfRule type="cellIs" dxfId="146" priority="113" operator="lessThan">
      <formula>0</formula>
    </cfRule>
  </conditionalFormatting>
  <conditionalFormatting sqref="I1331:J1331">
    <cfRule type="cellIs" dxfId="145" priority="116" operator="lessThan">
      <formula>0</formula>
    </cfRule>
  </conditionalFormatting>
  <conditionalFormatting sqref="H1329:S1330 H1332:S1337">
    <cfRule type="cellIs" dxfId="144" priority="133" operator="lessThan">
      <formula>0</formula>
    </cfRule>
  </conditionalFormatting>
  <conditionalFormatting sqref="H1326 H1307:H1324">
    <cfRule type="cellIs" dxfId="143" priority="132" operator="lessThan">
      <formula>0</formula>
    </cfRule>
  </conditionalFormatting>
  <conditionalFormatting sqref="H1325">
    <cfRule type="cellIs" dxfId="142" priority="131" operator="lessThan">
      <formula>0</formula>
    </cfRule>
  </conditionalFormatting>
  <conditionalFormatting sqref="I1321:J1324 I1326:J1326">
    <cfRule type="cellIs" dxfId="141" priority="130" operator="lessThan">
      <formula>0</formula>
    </cfRule>
  </conditionalFormatting>
  <conditionalFormatting sqref="K1321:L1324 K1326:L1326">
    <cfRule type="cellIs" dxfId="140" priority="129" operator="lessThan">
      <formula>0</formula>
    </cfRule>
  </conditionalFormatting>
  <conditionalFormatting sqref="I1325:L1325">
    <cfRule type="cellIs" dxfId="139" priority="128" operator="lessThan">
      <formula>0</formula>
    </cfRule>
  </conditionalFormatting>
  <conditionalFormatting sqref="M1321:S1324 M1326:S1326">
    <cfRule type="cellIs" dxfId="138" priority="127" operator="lessThan">
      <formula>0</formula>
    </cfRule>
  </conditionalFormatting>
  <conditionalFormatting sqref="M1325:S1325">
    <cfRule type="cellIs" dxfId="137" priority="126" operator="lessThan">
      <formula>0</formula>
    </cfRule>
  </conditionalFormatting>
  <conditionalFormatting sqref="T1329:T1330 T1332:T1337">
    <cfRule type="cellIs" dxfId="136" priority="125" operator="lessThan">
      <formula>0</formula>
    </cfRule>
  </conditionalFormatting>
  <conditionalFormatting sqref="T1326">
    <cfRule type="cellIs" dxfId="135" priority="124" operator="lessThan">
      <formula>0</formula>
    </cfRule>
  </conditionalFormatting>
  <conditionalFormatting sqref="T1325">
    <cfRule type="cellIs" dxfId="134" priority="123" operator="lessThan">
      <formula>0</formula>
    </cfRule>
  </conditionalFormatting>
  <conditionalFormatting sqref="I1306:S1320">
    <cfRule type="cellIs" dxfId="133" priority="122" operator="lessThan">
      <formula>0</formula>
    </cfRule>
  </conditionalFormatting>
  <conditionalFormatting sqref="H1301">
    <cfRule type="cellIs" dxfId="132" priority="121" operator="lessThan">
      <formula>0</formula>
    </cfRule>
  </conditionalFormatting>
  <conditionalFormatting sqref="I1301">
    <cfRule type="cellIs" dxfId="131" priority="120" operator="lessThan">
      <formula>0</formula>
    </cfRule>
  </conditionalFormatting>
  <conditionalFormatting sqref="T1301">
    <cfRule type="cellIs" dxfId="130" priority="119" operator="lessThan">
      <formula>0</formula>
    </cfRule>
  </conditionalFormatting>
  <conditionalFormatting sqref="J1301:S1301">
    <cfRule type="cellIs" dxfId="129" priority="118" operator="lessThan">
      <formula>0</formula>
    </cfRule>
  </conditionalFormatting>
  <conditionalFormatting sqref="H1331">
    <cfRule type="cellIs" dxfId="128" priority="117" operator="lessThan">
      <formula>0</formula>
    </cfRule>
  </conditionalFormatting>
  <conditionalFormatting sqref="K1331:L1331">
    <cfRule type="cellIs" dxfId="127" priority="115" operator="lessThan">
      <formula>0</formula>
    </cfRule>
  </conditionalFormatting>
  <conditionalFormatting sqref="M1331:S1331">
    <cfRule type="cellIs" dxfId="126" priority="114" operator="lessThan">
      <formula>0</formula>
    </cfRule>
  </conditionalFormatting>
  <conditionalFormatting sqref="H1092:I1092">
    <cfRule type="cellIs" dxfId="125" priority="112" operator="lessThan">
      <formula>0</formula>
    </cfRule>
  </conditionalFormatting>
  <conditionalFormatting sqref="J1092:S1092">
    <cfRule type="cellIs" dxfId="124" priority="111" operator="lessThan">
      <formula>0</formula>
    </cfRule>
  </conditionalFormatting>
  <conditionalFormatting sqref="T1092">
    <cfRule type="cellIs" dxfId="123" priority="110" operator="lessThan">
      <formula>0</formula>
    </cfRule>
  </conditionalFormatting>
  <conditionalFormatting sqref="T1093:T1098 T1104:T1108 V1104:V1108 T1297:T1300 V1294:V1300 T1294:T1295">
    <cfRule type="cellIs" dxfId="122" priority="109" operator="lessThan">
      <formula>0</formula>
    </cfRule>
  </conditionalFormatting>
  <conditionalFormatting sqref="T1099:T1103">
    <cfRule type="cellIs" dxfId="121" priority="108" operator="lessThan">
      <formula>0</formula>
    </cfRule>
  </conditionalFormatting>
  <conditionalFormatting sqref="V1099:V1103">
    <cfRule type="cellIs" dxfId="120" priority="107" operator="lessThan">
      <formula>0</formula>
    </cfRule>
  </conditionalFormatting>
  <conditionalFormatting sqref="H1296:T1296">
    <cfRule type="cellIs" dxfId="119" priority="106" operator="notEqual">
      <formula>H$1092</formula>
    </cfRule>
  </conditionalFormatting>
  <conditionalFormatting sqref="T1109 V1109">
    <cfRule type="cellIs" dxfId="118" priority="105" operator="lessThan">
      <formula>0</formula>
    </cfRule>
  </conditionalFormatting>
  <conditionalFormatting sqref="T1110 V1110">
    <cfRule type="cellIs" dxfId="117" priority="104" operator="lessThan">
      <formula>0</formula>
    </cfRule>
  </conditionalFormatting>
  <conditionalFormatting sqref="T1111 V1111">
    <cfRule type="cellIs" dxfId="116" priority="103" operator="lessThan">
      <formula>0</formula>
    </cfRule>
  </conditionalFormatting>
  <conditionalFormatting sqref="T1112 V1112">
    <cfRule type="cellIs" dxfId="115" priority="102" operator="lessThan">
      <formula>0</formula>
    </cfRule>
  </conditionalFormatting>
  <conditionalFormatting sqref="T1113 V1113">
    <cfRule type="cellIs" dxfId="114" priority="101" operator="lessThan">
      <formula>0</formula>
    </cfRule>
  </conditionalFormatting>
  <conditionalFormatting sqref="T1114 V1114">
    <cfRule type="cellIs" dxfId="113" priority="100" operator="lessThan">
      <formula>0</formula>
    </cfRule>
  </conditionalFormatting>
  <conditionalFormatting sqref="T1115 V1115">
    <cfRule type="cellIs" dxfId="112" priority="99" operator="lessThan">
      <formula>0</formula>
    </cfRule>
  </conditionalFormatting>
  <conditionalFormatting sqref="T1116 V1116">
    <cfRule type="cellIs" dxfId="111" priority="98" operator="lessThan">
      <formula>0</formula>
    </cfRule>
  </conditionalFormatting>
  <conditionalFormatting sqref="T1117 V1117">
    <cfRule type="cellIs" dxfId="110" priority="97" operator="lessThan">
      <formula>0</formula>
    </cfRule>
  </conditionalFormatting>
  <conditionalFormatting sqref="T1118 V1118">
    <cfRule type="cellIs" dxfId="109" priority="96" operator="lessThan">
      <formula>0</formula>
    </cfRule>
  </conditionalFormatting>
  <conditionalFormatting sqref="T1119:T1123 V1119:V1123 T1129:T1133 V1129:V1133">
    <cfRule type="cellIs" dxfId="108" priority="95" operator="lessThan">
      <formula>0</formula>
    </cfRule>
  </conditionalFormatting>
  <conditionalFormatting sqref="T1124:T1128">
    <cfRule type="cellIs" dxfId="107" priority="94" operator="lessThan">
      <formula>0</formula>
    </cfRule>
  </conditionalFormatting>
  <conditionalFormatting sqref="V1124:V1128">
    <cfRule type="cellIs" dxfId="106" priority="93" operator="lessThan">
      <formula>0</formula>
    </cfRule>
  </conditionalFormatting>
  <conditionalFormatting sqref="T1134 V1134">
    <cfRule type="cellIs" dxfId="105" priority="92" operator="lessThan">
      <formula>0</formula>
    </cfRule>
  </conditionalFormatting>
  <conditionalFormatting sqref="T1135 V1135">
    <cfRule type="cellIs" dxfId="104" priority="91" operator="lessThan">
      <formula>0</formula>
    </cfRule>
  </conditionalFormatting>
  <conditionalFormatting sqref="T1136 V1136">
    <cfRule type="cellIs" dxfId="103" priority="90" operator="lessThan">
      <formula>0</formula>
    </cfRule>
  </conditionalFormatting>
  <conditionalFormatting sqref="T1137 V1137">
    <cfRule type="cellIs" dxfId="102" priority="89" operator="lessThan">
      <formula>0</formula>
    </cfRule>
  </conditionalFormatting>
  <conditionalFormatting sqref="T1138 V1138">
    <cfRule type="cellIs" dxfId="101" priority="88" operator="lessThan">
      <formula>0</formula>
    </cfRule>
  </conditionalFormatting>
  <conditionalFormatting sqref="T1139 V1139">
    <cfRule type="cellIs" dxfId="100" priority="87" operator="lessThan">
      <formula>0</formula>
    </cfRule>
  </conditionalFormatting>
  <conditionalFormatting sqref="T1140 V1140">
    <cfRule type="cellIs" dxfId="99" priority="86" operator="lessThan">
      <formula>0</formula>
    </cfRule>
  </conditionalFormatting>
  <conditionalFormatting sqref="T1141 V1141">
    <cfRule type="cellIs" dxfId="98" priority="85" operator="lessThan">
      <formula>0</formula>
    </cfRule>
  </conditionalFormatting>
  <conditionalFormatting sqref="T1142 V1142">
    <cfRule type="cellIs" dxfId="97" priority="84" operator="lessThan">
      <formula>0</formula>
    </cfRule>
  </conditionalFormatting>
  <conditionalFormatting sqref="T1143 V1143">
    <cfRule type="cellIs" dxfId="96" priority="83" operator="lessThan">
      <formula>0</formula>
    </cfRule>
  </conditionalFormatting>
  <conditionalFormatting sqref="T1144:T1148 V1144:V1148 T1154:T1158 V1154:V1158">
    <cfRule type="cellIs" dxfId="95" priority="82" operator="lessThan">
      <formula>0</formula>
    </cfRule>
  </conditionalFormatting>
  <conditionalFormatting sqref="T1149:T1153">
    <cfRule type="cellIs" dxfId="94" priority="81" operator="lessThan">
      <formula>0</formula>
    </cfRule>
  </conditionalFormatting>
  <conditionalFormatting sqref="V1149:V1153">
    <cfRule type="cellIs" dxfId="93" priority="80" operator="lessThan">
      <formula>0</formula>
    </cfRule>
  </conditionalFormatting>
  <conditionalFormatting sqref="T1159 V1159">
    <cfRule type="cellIs" dxfId="92" priority="79" operator="lessThan">
      <formula>0</formula>
    </cfRule>
  </conditionalFormatting>
  <conditionalFormatting sqref="T1160 V1160">
    <cfRule type="cellIs" dxfId="91" priority="78" operator="lessThan">
      <formula>0</formula>
    </cfRule>
  </conditionalFormatting>
  <conditionalFormatting sqref="T1161 V1161">
    <cfRule type="cellIs" dxfId="90" priority="77" operator="lessThan">
      <formula>0</formula>
    </cfRule>
  </conditionalFormatting>
  <conditionalFormatting sqref="T1162 V1162">
    <cfRule type="cellIs" dxfId="89" priority="76" operator="lessThan">
      <formula>0</formula>
    </cfRule>
  </conditionalFormatting>
  <conditionalFormatting sqref="T1163 V1163">
    <cfRule type="cellIs" dxfId="88" priority="75" operator="lessThan">
      <formula>0</formula>
    </cfRule>
  </conditionalFormatting>
  <conditionalFormatting sqref="T1164 V1164">
    <cfRule type="cellIs" dxfId="87" priority="74" operator="lessThan">
      <formula>0</formula>
    </cfRule>
  </conditionalFormatting>
  <conditionalFormatting sqref="T1165 V1165">
    <cfRule type="cellIs" dxfId="86" priority="73" operator="lessThan">
      <formula>0</formula>
    </cfRule>
  </conditionalFormatting>
  <conditionalFormatting sqref="T1166 V1166">
    <cfRule type="cellIs" dxfId="85" priority="72" operator="lessThan">
      <formula>0</formula>
    </cfRule>
  </conditionalFormatting>
  <conditionalFormatting sqref="T1167 V1167">
    <cfRule type="cellIs" dxfId="84" priority="71" operator="lessThan">
      <formula>0</formula>
    </cfRule>
  </conditionalFormatting>
  <conditionalFormatting sqref="T1168 V1168">
    <cfRule type="cellIs" dxfId="83" priority="70" operator="lessThan">
      <formula>0</formula>
    </cfRule>
  </conditionalFormatting>
  <conditionalFormatting sqref="T1169:T1173 V1169:V1173 T1179:T1183 V1179:V1183">
    <cfRule type="cellIs" dxfId="82" priority="69" operator="lessThan">
      <formula>0</formula>
    </cfRule>
  </conditionalFormatting>
  <conditionalFormatting sqref="T1174:T1178">
    <cfRule type="cellIs" dxfId="81" priority="68" operator="lessThan">
      <formula>0</formula>
    </cfRule>
  </conditionalFormatting>
  <conditionalFormatting sqref="V1174:V1178">
    <cfRule type="cellIs" dxfId="80" priority="67" operator="lessThan">
      <formula>0</formula>
    </cfRule>
  </conditionalFormatting>
  <conditionalFormatting sqref="T1184 V1184">
    <cfRule type="cellIs" dxfId="79" priority="66" operator="lessThan">
      <formula>0</formula>
    </cfRule>
  </conditionalFormatting>
  <conditionalFormatting sqref="T1185 V1185">
    <cfRule type="cellIs" dxfId="78" priority="65" operator="lessThan">
      <formula>0</formula>
    </cfRule>
  </conditionalFormatting>
  <conditionalFormatting sqref="T1186 V1186">
    <cfRule type="cellIs" dxfId="77" priority="64" operator="lessThan">
      <formula>0</formula>
    </cfRule>
  </conditionalFormatting>
  <conditionalFormatting sqref="T1187 V1187">
    <cfRule type="cellIs" dxfId="76" priority="63" operator="lessThan">
      <formula>0</formula>
    </cfRule>
  </conditionalFormatting>
  <conditionalFormatting sqref="T1188 V1188">
    <cfRule type="cellIs" dxfId="75" priority="62" operator="lessThan">
      <formula>0</formula>
    </cfRule>
  </conditionalFormatting>
  <conditionalFormatting sqref="T1189 V1189">
    <cfRule type="cellIs" dxfId="74" priority="61" operator="lessThan">
      <formula>0</formula>
    </cfRule>
  </conditionalFormatting>
  <conditionalFormatting sqref="T1190 V1190">
    <cfRule type="cellIs" dxfId="73" priority="60" operator="lessThan">
      <formula>0</formula>
    </cfRule>
  </conditionalFormatting>
  <conditionalFormatting sqref="T1191 V1191">
    <cfRule type="cellIs" dxfId="72" priority="59" operator="lessThan">
      <formula>0</formula>
    </cfRule>
  </conditionalFormatting>
  <conditionalFormatting sqref="T1192 V1192">
    <cfRule type="cellIs" dxfId="71" priority="58" operator="lessThan">
      <formula>0</formula>
    </cfRule>
  </conditionalFormatting>
  <conditionalFormatting sqref="T1193 V1193">
    <cfRule type="cellIs" dxfId="70" priority="57" operator="lessThan">
      <formula>0</formula>
    </cfRule>
  </conditionalFormatting>
  <conditionalFormatting sqref="T1194:T1198 V1194:V1198 T1204:T1208 V1204:V1208">
    <cfRule type="cellIs" dxfId="69" priority="56" operator="lessThan">
      <formula>0</formula>
    </cfRule>
  </conditionalFormatting>
  <conditionalFormatting sqref="T1199:T1203">
    <cfRule type="cellIs" dxfId="68" priority="55" operator="lessThan">
      <formula>0</formula>
    </cfRule>
  </conditionalFormatting>
  <conditionalFormatting sqref="V1199:V1203">
    <cfRule type="cellIs" dxfId="67" priority="54" operator="lessThan">
      <formula>0</formula>
    </cfRule>
  </conditionalFormatting>
  <conditionalFormatting sqref="T1209 V1209">
    <cfRule type="cellIs" dxfId="66" priority="53" operator="lessThan">
      <formula>0</formula>
    </cfRule>
  </conditionalFormatting>
  <conditionalFormatting sqref="T1210 V1210">
    <cfRule type="cellIs" dxfId="65" priority="52" operator="lessThan">
      <formula>0</formula>
    </cfRule>
  </conditionalFormatting>
  <conditionalFormatting sqref="T1211 V1211">
    <cfRule type="cellIs" dxfId="64" priority="51" operator="lessThan">
      <formula>0</formula>
    </cfRule>
  </conditionalFormatting>
  <conditionalFormatting sqref="T1212 V1212">
    <cfRule type="cellIs" dxfId="63" priority="50" operator="lessThan">
      <formula>0</formula>
    </cfRule>
  </conditionalFormatting>
  <conditionalFormatting sqref="T1213 V1213">
    <cfRule type="cellIs" dxfId="62" priority="49" operator="lessThan">
      <formula>0</formula>
    </cfRule>
  </conditionalFormatting>
  <conditionalFormatting sqref="T1214 V1214">
    <cfRule type="cellIs" dxfId="61" priority="48" operator="lessThan">
      <formula>0</formula>
    </cfRule>
  </conditionalFormatting>
  <conditionalFormatting sqref="T1215 V1215">
    <cfRule type="cellIs" dxfId="60" priority="47" operator="lessThan">
      <formula>0</formula>
    </cfRule>
  </conditionalFormatting>
  <conditionalFormatting sqref="T1216 V1216">
    <cfRule type="cellIs" dxfId="59" priority="46" operator="lessThan">
      <formula>0</formula>
    </cfRule>
  </conditionalFormatting>
  <conditionalFormatting sqref="T1217 V1217">
    <cfRule type="cellIs" dxfId="58" priority="45" operator="lessThan">
      <formula>0</formula>
    </cfRule>
  </conditionalFormatting>
  <conditionalFormatting sqref="T1218 V1218">
    <cfRule type="cellIs" dxfId="57" priority="44" operator="lessThan">
      <formula>0</formula>
    </cfRule>
  </conditionalFormatting>
  <conditionalFormatting sqref="T1219:T1223 V1219:V1223 T1229:T1233 V1229:V1233">
    <cfRule type="cellIs" dxfId="56" priority="43" operator="lessThan">
      <formula>0</formula>
    </cfRule>
  </conditionalFormatting>
  <conditionalFormatting sqref="T1224:T1228">
    <cfRule type="cellIs" dxfId="55" priority="42" operator="lessThan">
      <formula>0</formula>
    </cfRule>
  </conditionalFormatting>
  <conditionalFormatting sqref="V1224:V1228">
    <cfRule type="cellIs" dxfId="54" priority="41" operator="lessThan">
      <formula>0</formula>
    </cfRule>
  </conditionalFormatting>
  <conditionalFormatting sqref="T1234 V1234">
    <cfRule type="cellIs" dxfId="53" priority="40" operator="lessThan">
      <formula>0</formula>
    </cfRule>
  </conditionalFormatting>
  <conditionalFormatting sqref="T1235 V1235">
    <cfRule type="cellIs" dxfId="52" priority="39" operator="lessThan">
      <formula>0</formula>
    </cfRule>
  </conditionalFormatting>
  <conditionalFormatting sqref="T1236 V1236">
    <cfRule type="cellIs" dxfId="51" priority="38" operator="lessThan">
      <formula>0</formula>
    </cfRule>
  </conditionalFormatting>
  <conditionalFormatting sqref="T1237 V1237">
    <cfRule type="cellIs" dxfId="50" priority="37" operator="lessThan">
      <formula>0</formula>
    </cfRule>
  </conditionalFormatting>
  <conditionalFormatting sqref="T1238 V1238">
    <cfRule type="cellIs" dxfId="49" priority="36" operator="lessThan">
      <formula>0</formula>
    </cfRule>
  </conditionalFormatting>
  <conditionalFormatting sqref="T1239 V1239">
    <cfRule type="cellIs" dxfId="48" priority="35" operator="lessThan">
      <formula>0</formula>
    </cfRule>
  </conditionalFormatting>
  <conditionalFormatting sqref="T1240 V1240">
    <cfRule type="cellIs" dxfId="47" priority="34" operator="lessThan">
      <formula>0</formula>
    </cfRule>
  </conditionalFormatting>
  <conditionalFormatting sqref="T1241 V1241">
    <cfRule type="cellIs" dxfId="46" priority="33" operator="lessThan">
      <formula>0</formula>
    </cfRule>
  </conditionalFormatting>
  <conditionalFormatting sqref="T1242 V1242">
    <cfRule type="cellIs" dxfId="45" priority="32" operator="lessThan">
      <formula>0</formula>
    </cfRule>
  </conditionalFormatting>
  <conditionalFormatting sqref="T1268 V1268">
    <cfRule type="cellIs" dxfId="44" priority="31" operator="lessThan">
      <formula>0</formula>
    </cfRule>
  </conditionalFormatting>
  <conditionalFormatting sqref="T1243:T1247 V1243:V1247 T1253:T1257 V1253:V1257">
    <cfRule type="cellIs" dxfId="43" priority="30" operator="lessThan">
      <formula>0</formula>
    </cfRule>
  </conditionalFormatting>
  <conditionalFormatting sqref="T1248:T1252">
    <cfRule type="cellIs" dxfId="42" priority="29" operator="lessThan">
      <formula>0</formula>
    </cfRule>
  </conditionalFormatting>
  <conditionalFormatting sqref="V1248:V1252">
    <cfRule type="cellIs" dxfId="41" priority="28" operator="lessThan">
      <formula>0</formula>
    </cfRule>
  </conditionalFormatting>
  <conditionalFormatting sqref="T1258 V1258">
    <cfRule type="cellIs" dxfId="40" priority="27" operator="lessThan">
      <formula>0</formula>
    </cfRule>
  </conditionalFormatting>
  <conditionalFormatting sqref="T1259 V1259">
    <cfRule type="cellIs" dxfId="39" priority="26" operator="lessThan">
      <formula>0</formula>
    </cfRule>
  </conditionalFormatting>
  <conditionalFormatting sqref="T1260 V1260">
    <cfRule type="cellIs" dxfId="38" priority="25" operator="lessThan">
      <formula>0</formula>
    </cfRule>
  </conditionalFormatting>
  <conditionalFormatting sqref="T1261 V1261">
    <cfRule type="cellIs" dxfId="37" priority="24" operator="lessThan">
      <formula>0</formula>
    </cfRule>
  </conditionalFormatting>
  <conditionalFormatting sqref="T1262 V1262">
    <cfRule type="cellIs" dxfId="36" priority="23" operator="lessThan">
      <formula>0</formula>
    </cfRule>
  </conditionalFormatting>
  <conditionalFormatting sqref="T1263 V1263">
    <cfRule type="cellIs" dxfId="35" priority="22" operator="lessThan">
      <formula>0</formula>
    </cfRule>
  </conditionalFormatting>
  <conditionalFormatting sqref="T1264 V1264">
    <cfRule type="cellIs" dxfId="34" priority="21" operator="lessThan">
      <formula>0</formula>
    </cfRule>
  </conditionalFormatting>
  <conditionalFormatting sqref="T1265 V1265">
    <cfRule type="cellIs" dxfId="33" priority="20" operator="lessThan">
      <formula>0</formula>
    </cfRule>
  </conditionalFormatting>
  <conditionalFormatting sqref="T1266 V1266">
    <cfRule type="cellIs" dxfId="32" priority="19" operator="lessThan">
      <formula>0</formula>
    </cfRule>
  </conditionalFormatting>
  <conditionalFormatting sqref="T1267 V1267">
    <cfRule type="cellIs" dxfId="31" priority="18" operator="lessThan">
      <formula>0</formula>
    </cfRule>
  </conditionalFormatting>
  <conditionalFormatting sqref="T1269:T1273 V1269:V1273 T1279:T1283 V1279:V1283">
    <cfRule type="cellIs" dxfId="30" priority="17" operator="lessThan">
      <formula>0</formula>
    </cfRule>
  </conditionalFormatting>
  <conditionalFormatting sqref="T1274:T1278">
    <cfRule type="cellIs" dxfId="29" priority="16" operator="lessThan">
      <formula>0</formula>
    </cfRule>
  </conditionalFormatting>
  <conditionalFormatting sqref="V1274:V1278">
    <cfRule type="cellIs" dxfId="28" priority="15" operator="lessThan">
      <formula>0</formula>
    </cfRule>
  </conditionalFormatting>
  <conditionalFormatting sqref="T1284 V1284">
    <cfRule type="cellIs" dxfId="27" priority="14" operator="lessThan">
      <formula>0</formula>
    </cfRule>
  </conditionalFormatting>
  <conditionalFormatting sqref="T1285 V1285">
    <cfRule type="cellIs" dxfId="26" priority="13" operator="lessThan">
      <formula>0</formula>
    </cfRule>
  </conditionalFormatting>
  <conditionalFormatting sqref="T1286 V1286">
    <cfRule type="cellIs" dxfId="25" priority="12" operator="lessThan">
      <formula>0</formula>
    </cfRule>
  </conditionalFormatting>
  <conditionalFormatting sqref="T1287 V1287">
    <cfRule type="cellIs" dxfId="24" priority="11" operator="lessThan">
      <formula>0</formula>
    </cfRule>
  </conditionalFormatting>
  <conditionalFormatting sqref="T1288 V1288">
    <cfRule type="cellIs" dxfId="23" priority="10" operator="lessThan">
      <formula>0</formula>
    </cfRule>
  </conditionalFormatting>
  <conditionalFormatting sqref="T1289 V1289">
    <cfRule type="cellIs" dxfId="22" priority="9" operator="lessThan">
      <formula>0</formula>
    </cfRule>
  </conditionalFormatting>
  <conditionalFormatting sqref="T1290 V1290">
    <cfRule type="cellIs" dxfId="21" priority="8" operator="lessThan">
      <formula>0</formula>
    </cfRule>
  </conditionalFormatting>
  <conditionalFormatting sqref="T1291 V1291">
    <cfRule type="cellIs" dxfId="20" priority="7" operator="lessThan">
      <formula>0</formula>
    </cfRule>
  </conditionalFormatting>
  <conditionalFormatting sqref="T1292 V1292">
    <cfRule type="cellIs" dxfId="19" priority="6" operator="lessThan">
      <formula>0</formula>
    </cfRule>
  </conditionalFormatting>
  <conditionalFormatting sqref="T1293 V1293">
    <cfRule type="cellIs" dxfId="18" priority="5" operator="lessThan">
      <formula>0</formula>
    </cfRule>
  </conditionalFormatting>
  <printOptions horizontalCentered="1"/>
  <pageMargins left="0.25" right="0.25" top="0.25" bottom="0.25" header="0.3" footer="0.25"/>
  <pageSetup paperSize="258" scale="48" fitToHeight="0" orientation="landscape" r:id="rId1"/>
  <rowBreaks count="7" manualBreakCount="7">
    <brk id="259" min="1" max="20" man="1"/>
    <brk id="275" min="1" max="20" man="1"/>
    <brk id="528" min="1" max="20" man="1"/>
    <brk id="544" min="1" max="20" man="1"/>
    <brk id="800" min="1" max="20" man="1"/>
    <brk id="816" min="1" max="20" man="1"/>
    <brk id="1085" min="1" max="20" man="1"/>
  </rowBreaks>
  <ignoredErrors>
    <ignoredError sqref="S217 H217:R217 H486:S486 H14:S14 H283:S283 H555:S555" formulaRange="1"/>
    <ignoredError sqref="T217 T758 T1027 H270 I246 I806:S806 H807 T807" formula="1"/>
    <ignoredError sqref="T486" formula="1" formulaRange="1"/>
  </ignoredErrors>
  <extLst>
    <ext xmlns:x14="http://schemas.microsoft.com/office/spreadsheetml/2009/9/main" uri="{78C0D931-6437-407d-A8EE-F0AAD7539E65}">
      <x14:conditionalFormattings>
        <x14:conditionalFormatting xmlns:xm="http://schemas.microsoft.com/office/excel/2006/main">
          <x14:cfRule type="expression" priority="146" id="{3DF67AFE-CE59-451B-8258-310E55BD7D6A}">
            <xm:f>'Annual_RPS Form'!$E$12:$G$12="Off-Grid"</xm:f>
            <x14:dxf>
              <fill>
                <patternFill>
                  <bgColor theme="0" tint="-0.34998626667073579"/>
                </patternFill>
              </fill>
            </x14:dxf>
          </x14:cfRule>
          <xm:sqref>C246:T246 C511:T513 C515:T515 C783:F785 C787:T787 C1052:F1054 C1056:T1056 C242:F244 H242:T244 H783:T785 H1052:T1054</xm:sqref>
        </x14:conditionalFormatting>
        <x14:conditionalFormatting xmlns:xm="http://schemas.microsoft.com/office/excel/2006/main">
          <x14:cfRule type="expression" priority="145" id="{7D8DEA0D-4627-4F75-A3DB-14ECCC3FEC70}">
            <xm:f>'Annual_RPS Form'!$E$12:$G$12="Off-Grid"</xm:f>
            <x14:dxf>
              <fill>
                <patternFill>
                  <bgColor theme="0" tint="-0.34998626667073579"/>
                </patternFill>
              </fill>
            </x14:dxf>
          </x14:cfRule>
          <xm:sqref>C265:G265</xm:sqref>
        </x14:conditionalFormatting>
        <x14:conditionalFormatting xmlns:xm="http://schemas.microsoft.com/office/excel/2006/main">
          <x14:cfRule type="expression" priority="144" id="{C2AFF4F9-CC73-40DA-8412-9FFEC4630FEB}">
            <xm:f>'Annual_RPS Form'!$E$12:$G$12="Off-Grid"</xm:f>
            <x14:dxf>
              <fill>
                <patternFill>
                  <bgColor theme="0" tint="-0.34998626667073579"/>
                </patternFill>
              </fill>
            </x14:dxf>
          </x14:cfRule>
          <xm:sqref>C267:G267</xm:sqref>
        </x14:conditionalFormatting>
        <x14:conditionalFormatting xmlns:xm="http://schemas.microsoft.com/office/excel/2006/main">
          <x14:cfRule type="expression" priority="143" id="{E6F8970A-B5F6-478C-8079-3EA3DB1E810B}">
            <xm:f>'Annual_RPS Form'!$E$12:$G$12="Off-Grid"</xm:f>
            <x14:dxf>
              <fill>
                <patternFill>
                  <bgColor theme="0" tint="-0.34998626667073579"/>
                </patternFill>
              </fill>
            </x14:dxf>
          </x14:cfRule>
          <xm:sqref>C269:G269</xm:sqref>
        </x14:conditionalFormatting>
        <x14:conditionalFormatting xmlns:xm="http://schemas.microsoft.com/office/excel/2006/main">
          <x14:cfRule type="expression" priority="142" id="{1BF5B2A6-6C95-4545-BE53-4E756F36CC65}">
            <xm:f>'Annual_RPS Form'!$E$12:$G$12="Off-Grid"</xm:f>
            <x14:dxf>
              <fill>
                <patternFill>
                  <bgColor theme="0" tint="-0.34998626667073579"/>
                </patternFill>
              </fill>
            </x14:dxf>
          </x14:cfRule>
          <xm:sqref>C534:G534</xm:sqref>
        </x14:conditionalFormatting>
        <x14:conditionalFormatting xmlns:xm="http://schemas.microsoft.com/office/excel/2006/main">
          <x14:cfRule type="expression" priority="141" id="{25B21556-940F-46F0-B34D-B30DEE709F75}">
            <xm:f>'Annual_RPS Form'!$E$12:$G$12="Off-Grid"</xm:f>
            <x14:dxf>
              <fill>
                <patternFill>
                  <bgColor theme="0" tint="-0.34998626667073579"/>
                </patternFill>
              </fill>
            </x14:dxf>
          </x14:cfRule>
          <xm:sqref>C536:G536</xm:sqref>
        </x14:conditionalFormatting>
        <x14:conditionalFormatting xmlns:xm="http://schemas.microsoft.com/office/excel/2006/main">
          <x14:cfRule type="expression" priority="140" id="{9E2C843C-105D-47D9-8692-90DA71C94B5F}">
            <xm:f>'Annual_RPS Form'!$E$12:$G$12="Off-Grid"</xm:f>
            <x14:dxf>
              <fill>
                <patternFill>
                  <bgColor theme="0" tint="-0.34998626667073579"/>
                </patternFill>
              </fill>
            </x14:dxf>
          </x14:cfRule>
          <xm:sqref>C538:G538</xm:sqref>
        </x14:conditionalFormatting>
        <x14:conditionalFormatting xmlns:xm="http://schemas.microsoft.com/office/excel/2006/main">
          <x14:cfRule type="expression" priority="139" id="{76966D0A-BA22-4942-BDD5-4730305D704F}">
            <xm:f>'Annual_RPS Form'!$E$12:$G$12="Off-Grid"</xm:f>
            <x14:dxf>
              <fill>
                <patternFill>
                  <bgColor theme="0" tint="-0.34998626667073579"/>
                </patternFill>
              </fill>
            </x14:dxf>
          </x14:cfRule>
          <xm:sqref>C806:G806</xm:sqref>
        </x14:conditionalFormatting>
        <x14:conditionalFormatting xmlns:xm="http://schemas.microsoft.com/office/excel/2006/main">
          <x14:cfRule type="expression" priority="138" id="{1545114F-E7F8-4890-8369-AA617148FD59}">
            <xm:f>'Annual_RPS Form'!$E$12:$G$12="Off-Grid"</xm:f>
            <x14:dxf>
              <fill>
                <patternFill>
                  <bgColor theme="0" tint="-0.34998626667073579"/>
                </patternFill>
              </fill>
            </x14:dxf>
          </x14:cfRule>
          <xm:sqref>C808:G808</xm:sqref>
        </x14:conditionalFormatting>
        <x14:conditionalFormatting xmlns:xm="http://schemas.microsoft.com/office/excel/2006/main">
          <x14:cfRule type="expression" priority="137" id="{F2E7F518-7FBC-471F-95B1-8BEA8A2ECD93}">
            <xm:f>'Annual_RPS Form'!$E$12:$G$12="Off-Grid"</xm:f>
            <x14:dxf>
              <fill>
                <patternFill>
                  <bgColor theme="0" tint="-0.34998626667073579"/>
                </patternFill>
              </fill>
            </x14:dxf>
          </x14:cfRule>
          <xm:sqref>C810:G810</xm:sqref>
        </x14:conditionalFormatting>
        <x14:conditionalFormatting xmlns:xm="http://schemas.microsoft.com/office/excel/2006/main">
          <x14:cfRule type="expression" priority="136" id="{E48F47A1-E731-4DA5-94CE-303F0BC28DD2}">
            <xm:f>'Annual_RPS Form'!$E$12:$G$12="Off-Grid"</xm:f>
            <x14:dxf>
              <fill>
                <patternFill>
                  <bgColor theme="0" tint="-0.34998626667073579"/>
                </patternFill>
              </fill>
            </x14:dxf>
          </x14:cfRule>
          <xm:sqref>C1075:G1075</xm:sqref>
        </x14:conditionalFormatting>
        <x14:conditionalFormatting xmlns:xm="http://schemas.microsoft.com/office/excel/2006/main">
          <x14:cfRule type="expression" priority="135" id="{F5DD4F73-81DE-4992-BBDF-163DD491A6E1}">
            <xm:f>'Annual_RPS Form'!$E$12:$G$12="Off-Grid"</xm:f>
            <x14:dxf>
              <fill>
                <patternFill>
                  <bgColor theme="0" tint="-0.34998626667073579"/>
                </patternFill>
              </fill>
            </x14:dxf>
          </x14:cfRule>
          <xm:sqref>C1077:G1077</xm:sqref>
        </x14:conditionalFormatting>
        <x14:conditionalFormatting xmlns:xm="http://schemas.microsoft.com/office/excel/2006/main">
          <x14:cfRule type="expression" priority="134" id="{C80AA395-DBE1-466B-A1C6-A5B2332CC781}">
            <xm:f>'Annual_RPS Form'!$E$12:$G$12="Off-Grid"</xm:f>
            <x14:dxf>
              <fill>
                <patternFill>
                  <bgColor theme="0" tint="-0.34998626667073579"/>
                </patternFill>
              </fill>
            </x14:dxf>
          </x14:cfRule>
          <xm:sqref>C1079:G1079</xm:sqref>
        </x14:conditionalFormatting>
        <x14:conditionalFormatting xmlns:xm="http://schemas.microsoft.com/office/excel/2006/main">
          <x14:cfRule type="expression" priority="4" id="{61C6E702-785E-464A-8C96-78AD4671E58C}">
            <xm:f>'Annual_RPS Form'!$E$12:$G$12="Off-Grid"</xm:f>
            <x14:dxf>
              <fill>
                <patternFill>
                  <bgColor theme="0" tint="-0.34998626667073579"/>
                </patternFill>
              </fill>
            </x14:dxf>
          </x14:cfRule>
          <xm:sqref>C1321:F1323 C1325:T1325 H1321:T1323</xm:sqref>
        </x14:conditionalFormatting>
        <x14:conditionalFormatting xmlns:xm="http://schemas.microsoft.com/office/excel/2006/main">
          <x14:cfRule type="expression" priority="3" id="{997163F9-CFE2-48F4-867B-004DBCA1028E}">
            <xm:f>'Annual_RPS Form'!$E$12:$G$12="Off-Grid"</xm:f>
            <x14:dxf>
              <fill>
                <patternFill>
                  <bgColor theme="0" tint="-0.34998626667073579"/>
                </patternFill>
              </fill>
            </x14:dxf>
          </x14:cfRule>
          <xm:sqref>C1344:G1344</xm:sqref>
        </x14:conditionalFormatting>
        <x14:conditionalFormatting xmlns:xm="http://schemas.microsoft.com/office/excel/2006/main">
          <x14:cfRule type="expression" priority="2" id="{B9689A2D-3F3D-4DC3-8941-64D78F7CEE98}">
            <xm:f>'Annual_RPS Form'!$E$12:$G$12="Off-Grid"</xm:f>
            <x14:dxf>
              <fill>
                <patternFill>
                  <bgColor theme="0" tint="-0.34998626667073579"/>
                </patternFill>
              </fill>
            </x14:dxf>
          </x14:cfRule>
          <xm:sqref>C1346:G1346</xm:sqref>
        </x14:conditionalFormatting>
        <x14:conditionalFormatting xmlns:xm="http://schemas.microsoft.com/office/excel/2006/main">
          <x14:cfRule type="expression" priority="1" id="{EBB508E2-C8A2-4874-B9D2-61F59D3E1E2E}">
            <xm:f>'Annual_RPS Form'!$E$12:$G$12="Off-Grid"</xm:f>
            <x14:dxf>
              <fill>
                <patternFill>
                  <bgColor theme="0" tint="-0.34998626667073579"/>
                </patternFill>
              </fill>
            </x14:dxf>
          </x14:cfRule>
          <xm:sqref>C1348:G1348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423"/>
  <sheetViews>
    <sheetView view="pageBreakPreview" zoomScale="70" zoomScaleNormal="70" zoomScaleSheetLayoutView="70" workbookViewId="0">
      <pane xSplit="13" ySplit="5" topLeftCell="W22" activePane="bottomRight" state="frozen"/>
      <selection pane="topRight" activeCell="N1" sqref="N1"/>
      <selection pane="bottomLeft" activeCell="A7" sqref="A7"/>
      <selection pane="bottomRight" activeCell="G416" sqref="G416"/>
    </sheetView>
  </sheetViews>
  <sheetFormatPr defaultRowHeight="14.4" x14ac:dyDescent="0.3"/>
  <cols>
    <col min="1" max="1" width="2.5546875" customWidth="1"/>
    <col min="2" max="2" width="2.6640625" customWidth="1"/>
    <col min="3" max="3" width="9.109375" style="13"/>
    <col min="4" max="5" width="30.6640625" customWidth="1"/>
    <col min="6" max="6" width="15.6640625" customWidth="1"/>
    <col min="7" max="7" width="20.6640625" customWidth="1"/>
    <col min="8" max="8" width="15.6640625" customWidth="1"/>
    <col min="9" max="9" width="18.88671875" customWidth="1"/>
    <col min="10" max="10" width="15.6640625" customWidth="1"/>
    <col min="11" max="11" width="17.6640625" customWidth="1"/>
    <col min="12" max="12" width="13.88671875" customWidth="1"/>
    <col min="13" max="35" width="12.6640625" customWidth="1"/>
    <col min="36" max="36" width="2.5546875" customWidth="1"/>
  </cols>
  <sheetData>
    <row r="1" spans="1:36" ht="15" customHeight="1" x14ac:dyDescent="0.3"/>
    <row r="2" spans="1:36" ht="15" customHeight="1" x14ac:dyDescent="0.3">
      <c r="A2" s="5"/>
      <c r="B2" s="5"/>
      <c r="C2" s="2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ht="17.399999999999999" x14ac:dyDescent="0.3">
      <c r="A3" s="5"/>
      <c r="B3" s="5"/>
      <c r="C3" s="287" t="s">
        <v>55</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6" ht="15" thickBot="1" x14ac:dyDescent="0.35">
      <c r="A4" s="5"/>
      <c r="B4" s="5"/>
      <c r="C4" s="29"/>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48" thickTop="1" thickBot="1" x14ac:dyDescent="0.35">
      <c r="A5" s="5"/>
      <c r="B5" s="5"/>
      <c r="C5" s="272" t="s">
        <v>28</v>
      </c>
      <c r="D5" s="273" t="s">
        <v>3</v>
      </c>
      <c r="E5" s="273" t="s">
        <v>13</v>
      </c>
      <c r="F5" s="273" t="s">
        <v>6</v>
      </c>
      <c r="G5" s="273" t="s">
        <v>188</v>
      </c>
      <c r="H5" s="273" t="s">
        <v>189</v>
      </c>
      <c r="I5" s="273" t="s">
        <v>190</v>
      </c>
      <c r="J5" s="273" t="s">
        <v>201</v>
      </c>
      <c r="K5" s="292" t="s">
        <v>202</v>
      </c>
      <c r="L5" s="526" t="s">
        <v>191</v>
      </c>
      <c r="M5" s="274">
        <v>2018</v>
      </c>
      <c r="N5" s="300">
        <f t="shared" ref="N5:AI5" si="0">M5+1</f>
        <v>2019</v>
      </c>
      <c r="O5" s="300">
        <f t="shared" si="0"/>
        <v>2020</v>
      </c>
      <c r="P5" s="300">
        <f t="shared" si="0"/>
        <v>2021</v>
      </c>
      <c r="Q5" s="300">
        <f t="shared" si="0"/>
        <v>2022</v>
      </c>
      <c r="R5" s="275">
        <f t="shared" si="0"/>
        <v>2023</v>
      </c>
      <c r="S5" s="275">
        <f t="shared" si="0"/>
        <v>2024</v>
      </c>
      <c r="T5" s="275">
        <f t="shared" si="0"/>
        <v>2025</v>
      </c>
      <c r="U5" s="275">
        <f t="shared" si="0"/>
        <v>2026</v>
      </c>
      <c r="V5" s="275">
        <f t="shared" si="0"/>
        <v>2027</v>
      </c>
      <c r="W5" s="275">
        <f t="shared" si="0"/>
        <v>2028</v>
      </c>
      <c r="X5" s="275">
        <f t="shared" si="0"/>
        <v>2029</v>
      </c>
      <c r="Y5" s="275">
        <f t="shared" si="0"/>
        <v>2030</v>
      </c>
      <c r="Z5" s="275">
        <f t="shared" si="0"/>
        <v>2031</v>
      </c>
      <c r="AA5" s="275">
        <f t="shared" si="0"/>
        <v>2032</v>
      </c>
      <c r="AB5" s="275">
        <f t="shared" si="0"/>
        <v>2033</v>
      </c>
      <c r="AC5" s="275">
        <f t="shared" si="0"/>
        <v>2034</v>
      </c>
      <c r="AD5" s="275">
        <f t="shared" si="0"/>
        <v>2035</v>
      </c>
      <c r="AE5" s="275">
        <f t="shared" si="0"/>
        <v>2036</v>
      </c>
      <c r="AF5" s="275">
        <f t="shared" si="0"/>
        <v>2037</v>
      </c>
      <c r="AG5" s="275">
        <f t="shared" si="0"/>
        <v>2038</v>
      </c>
      <c r="AH5" s="275">
        <f t="shared" si="0"/>
        <v>2039</v>
      </c>
      <c r="AI5" s="276">
        <f t="shared" si="0"/>
        <v>2040</v>
      </c>
      <c r="AJ5" s="5"/>
    </row>
    <row r="6" spans="1:36" ht="16.8" thickTop="1" thickBot="1" x14ac:dyDescent="0.35">
      <c r="A6" s="5"/>
      <c r="B6" s="5"/>
      <c r="C6" s="497">
        <v>1</v>
      </c>
      <c r="D6" s="304"/>
      <c r="E6" s="280"/>
      <c r="F6" s="281"/>
      <c r="G6" s="281"/>
      <c r="H6" s="282"/>
      <c r="I6" s="282"/>
      <c r="J6" s="283"/>
      <c r="K6" s="293"/>
      <c r="L6" s="527" t="s">
        <v>4</v>
      </c>
      <c r="M6" s="363"/>
      <c r="N6" s="269"/>
      <c r="O6" s="269"/>
      <c r="P6" s="269"/>
      <c r="Q6" s="269"/>
      <c r="R6" s="269"/>
      <c r="S6" s="269"/>
      <c r="T6" s="269"/>
      <c r="U6" s="269"/>
      <c r="V6" s="269"/>
      <c r="W6" s="269"/>
      <c r="X6" s="269"/>
      <c r="Y6" s="269"/>
      <c r="Z6" s="269"/>
      <c r="AA6" s="269"/>
      <c r="AB6" s="269"/>
      <c r="AC6" s="269"/>
      <c r="AD6" s="269"/>
      <c r="AE6" s="269"/>
      <c r="AF6" s="270"/>
      <c r="AG6" s="270"/>
      <c r="AH6" s="270"/>
      <c r="AI6" s="271"/>
      <c r="AJ6" s="5"/>
    </row>
    <row r="7" spans="1:36" ht="16.8" thickTop="1" thickBot="1" x14ac:dyDescent="0.35">
      <c r="A7" s="5"/>
      <c r="B7" s="5"/>
      <c r="C7" s="495"/>
      <c r="D7" s="278">
        <f>D6</f>
        <v>0</v>
      </c>
      <c r="E7" s="278">
        <f t="shared" ref="E7:K7" si="1">E6</f>
        <v>0</v>
      </c>
      <c r="F7" s="248">
        <f t="shared" si="1"/>
        <v>0</v>
      </c>
      <c r="G7" s="248">
        <f t="shared" si="1"/>
        <v>0</v>
      </c>
      <c r="H7" s="248">
        <f t="shared" si="1"/>
        <v>0</v>
      </c>
      <c r="I7" s="248">
        <f t="shared" si="1"/>
        <v>0</v>
      </c>
      <c r="J7" s="277">
        <f t="shared" si="1"/>
        <v>0</v>
      </c>
      <c r="K7" s="294">
        <f t="shared" si="1"/>
        <v>0</v>
      </c>
      <c r="L7" s="528" t="s">
        <v>5</v>
      </c>
      <c r="M7" s="256"/>
      <c r="N7" s="246"/>
      <c r="O7" s="246"/>
      <c r="P7" s="246"/>
      <c r="Q7" s="246"/>
      <c r="R7" s="246"/>
      <c r="S7" s="246"/>
      <c r="T7" s="246"/>
      <c r="U7" s="246"/>
      <c r="V7" s="246"/>
      <c r="W7" s="246"/>
      <c r="X7" s="246"/>
      <c r="Y7" s="246"/>
      <c r="Z7" s="246"/>
      <c r="AA7" s="246"/>
      <c r="AB7" s="246"/>
      <c r="AC7" s="246"/>
      <c r="AD7" s="246"/>
      <c r="AE7" s="246"/>
      <c r="AF7" s="247"/>
      <c r="AG7" s="247"/>
      <c r="AH7" s="247"/>
      <c r="AI7" s="261"/>
      <c r="AJ7" s="5"/>
    </row>
    <row r="8" spans="1:36" ht="16.8" thickTop="1" thickBot="1" x14ac:dyDescent="0.35">
      <c r="A8" s="5"/>
      <c r="B8" s="5"/>
      <c r="C8" s="495">
        <f>C6+1</f>
        <v>2</v>
      </c>
      <c r="D8" s="279"/>
      <c r="E8" s="280"/>
      <c r="F8" s="281"/>
      <c r="G8" s="281"/>
      <c r="H8" s="282"/>
      <c r="I8" s="282"/>
      <c r="J8" s="283"/>
      <c r="K8" s="293"/>
      <c r="L8" s="528" t="s">
        <v>4</v>
      </c>
      <c r="M8" s="257"/>
      <c r="N8" s="249"/>
      <c r="O8" s="250"/>
      <c r="P8" s="250"/>
      <c r="Q8" s="250"/>
      <c r="R8" s="250"/>
      <c r="S8" s="250"/>
      <c r="T8" s="250"/>
      <c r="U8" s="250"/>
      <c r="V8" s="250"/>
      <c r="W8" s="250"/>
      <c r="X8" s="250"/>
      <c r="Y8" s="250"/>
      <c r="Z8" s="250"/>
      <c r="AA8" s="250"/>
      <c r="AB8" s="250"/>
      <c r="AC8" s="250"/>
      <c r="AD8" s="250"/>
      <c r="AE8" s="250"/>
      <c r="AF8" s="250"/>
      <c r="AG8" s="250"/>
      <c r="AH8" s="251"/>
      <c r="AI8" s="262"/>
      <c r="AJ8" s="5"/>
    </row>
    <row r="9" spans="1:36" ht="16.8" thickTop="1" thickBot="1" x14ac:dyDescent="0.35">
      <c r="A9" s="5"/>
      <c r="B9" s="5"/>
      <c r="C9" s="495"/>
      <c r="D9" s="278">
        <f>D8</f>
        <v>0</v>
      </c>
      <c r="E9" s="278">
        <f t="shared" ref="E9" si="2">E8</f>
        <v>0</v>
      </c>
      <c r="F9" s="248">
        <f t="shared" ref="F9" si="3">F8</f>
        <v>0</v>
      </c>
      <c r="G9" s="248">
        <f t="shared" ref="G9" si="4">G8</f>
        <v>0</v>
      </c>
      <c r="H9" s="248">
        <f t="shared" ref="H9" si="5">H8</f>
        <v>0</v>
      </c>
      <c r="I9" s="248">
        <f t="shared" ref="I9" si="6">I8</f>
        <v>0</v>
      </c>
      <c r="J9" s="277">
        <f t="shared" ref="J9" si="7">J8</f>
        <v>0</v>
      </c>
      <c r="K9" s="294">
        <f t="shared" ref="K9" si="8">K8</f>
        <v>0</v>
      </c>
      <c r="L9" s="528" t="s">
        <v>5</v>
      </c>
      <c r="M9" s="258"/>
      <c r="N9" s="250"/>
      <c r="O9" s="250"/>
      <c r="P9" s="250"/>
      <c r="Q9" s="250"/>
      <c r="R9" s="250"/>
      <c r="S9" s="250"/>
      <c r="T9" s="250"/>
      <c r="U9" s="250"/>
      <c r="V9" s="250"/>
      <c r="W9" s="250"/>
      <c r="X9" s="250"/>
      <c r="Y9" s="250"/>
      <c r="Z9" s="250"/>
      <c r="AA9" s="250"/>
      <c r="AB9" s="250"/>
      <c r="AC9" s="250"/>
      <c r="AD9" s="250"/>
      <c r="AE9" s="250"/>
      <c r="AF9" s="250"/>
      <c r="AG9" s="250"/>
      <c r="AH9" s="251"/>
      <c r="AI9" s="262"/>
      <c r="AJ9" s="5"/>
    </row>
    <row r="10" spans="1:36" ht="16.8" thickTop="1" thickBot="1" x14ac:dyDescent="0.35">
      <c r="A10" s="5"/>
      <c r="B10" s="5"/>
      <c r="C10" s="495">
        <f>C8+1</f>
        <v>3</v>
      </c>
      <c r="D10" s="279"/>
      <c r="E10" s="280"/>
      <c r="F10" s="281"/>
      <c r="G10" s="281"/>
      <c r="H10" s="282"/>
      <c r="I10" s="282"/>
      <c r="J10" s="283"/>
      <c r="K10" s="293"/>
      <c r="L10" s="528" t="s">
        <v>4</v>
      </c>
      <c r="M10" s="258"/>
      <c r="N10" s="252"/>
      <c r="O10" s="252"/>
      <c r="P10" s="250"/>
      <c r="Q10" s="250"/>
      <c r="R10" s="250"/>
      <c r="S10" s="250"/>
      <c r="T10" s="250"/>
      <c r="U10" s="250"/>
      <c r="V10" s="250"/>
      <c r="W10" s="250"/>
      <c r="X10" s="250"/>
      <c r="Y10" s="250"/>
      <c r="Z10" s="250"/>
      <c r="AA10" s="250"/>
      <c r="AB10" s="250"/>
      <c r="AC10" s="250"/>
      <c r="AD10" s="250"/>
      <c r="AE10" s="250"/>
      <c r="AF10" s="250"/>
      <c r="AG10" s="250"/>
      <c r="AH10" s="250"/>
      <c r="AI10" s="263"/>
      <c r="AJ10" s="5"/>
    </row>
    <row r="11" spans="1:36" ht="16.8" thickTop="1" thickBot="1" x14ac:dyDescent="0.35">
      <c r="A11" s="5"/>
      <c r="B11" s="5"/>
      <c r="C11" s="495"/>
      <c r="D11" s="278">
        <f>D10</f>
        <v>0</v>
      </c>
      <c r="E11" s="278">
        <f t="shared" ref="E11" si="9">E10</f>
        <v>0</v>
      </c>
      <c r="F11" s="248">
        <f t="shared" ref="F11" si="10">F10</f>
        <v>0</v>
      </c>
      <c r="G11" s="248">
        <f t="shared" ref="G11" si="11">G10</f>
        <v>0</v>
      </c>
      <c r="H11" s="248">
        <f t="shared" ref="H11" si="12">H10</f>
        <v>0</v>
      </c>
      <c r="I11" s="248">
        <f t="shared" ref="I11" si="13">I10</f>
        <v>0</v>
      </c>
      <c r="J11" s="277">
        <f t="shared" ref="J11" si="14">J10</f>
        <v>0</v>
      </c>
      <c r="K11" s="294">
        <f t="shared" ref="K11" si="15">K10</f>
        <v>0</v>
      </c>
      <c r="L11" s="528" t="s">
        <v>5</v>
      </c>
      <c r="M11" s="258"/>
      <c r="N11" s="252"/>
      <c r="O11" s="252"/>
      <c r="P11" s="250"/>
      <c r="Q11" s="250"/>
      <c r="R11" s="250"/>
      <c r="S11" s="250"/>
      <c r="T11" s="250"/>
      <c r="U11" s="250"/>
      <c r="V11" s="250"/>
      <c r="W11" s="250"/>
      <c r="X11" s="250"/>
      <c r="Y11" s="250"/>
      <c r="Z11" s="250"/>
      <c r="AA11" s="250"/>
      <c r="AB11" s="250"/>
      <c r="AC11" s="250"/>
      <c r="AD11" s="250"/>
      <c r="AE11" s="250"/>
      <c r="AF11" s="250"/>
      <c r="AG11" s="250"/>
      <c r="AH11" s="250"/>
      <c r="AI11" s="263"/>
      <c r="AJ11" s="5"/>
    </row>
    <row r="12" spans="1:36" ht="16.8" thickTop="1" thickBot="1" x14ac:dyDescent="0.35">
      <c r="A12" s="5"/>
      <c r="B12" s="5"/>
      <c r="C12" s="495">
        <f>C10+1</f>
        <v>4</v>
      </c>
      <c r="D12" s="279"/>
      <c r="E12" s="280"/>
      <c r="F12" s="281"/>
      <c r="G12" s="281"/>
      <c r="H12" s="282"/>
      <c r="I12" s="282"/>
      <c r="J12" s="283"/>
      <c r="K12" s="293"/>
      <c r="L12" s="528" t="s">
        <v>4</v>
      </c>
      <c r="M12" s="258"/>
      <c r="N12" s="252"/>
      <c r="O12" s="252"/>
      <c r="P12" s="252"/>
      <c r="Q12" s="252"/>
      <c r="R12" s="252"/>
      <c r="S12" s="252"/>
      <c r="T12" s="252"/>
      <c r="U12" s="252"/>
      <c r="V12" s="252"/>
      <c r="W12" s="252"/>
      <c r="X12" s="252"/>
      <c r="Y12" s="252"/>
      <c r="Z12" s="252"/>
      <c r="AA12" s="252"/>
      <c r="AB12" s="252"/>
      <c r="AC12" s="252"/>
      <c r="AD12" s="252"/>
      <c r="AE12" s="252"/>
      <c r="AF12" s="252"/>
      <c r="AG12" s="252"/>
      <c r="AH12" s="252"/>
      <c r="AI12" s="264"/>
      <c r="AJ12" s="5"/>
    </row>
    <row r="13" spans="1:36" ht="16.8" thickTop="1" thickBot="1" x14ac:dyDescent="0.35">
      <c r="A13" s="5"/>
      <c r="B13" s="5"/>
      <c r="C13" s="495"/>
      <c r="D13" s="278">
        <f>D12</f>
        <v>0</v>
      </c>
      <c r="E13" s="278">
        <f t="shared" ref="E13" si="16">E12</f>
        <v>0</v>
      </c>
      <c r="F13" s="248">
        <f t="shared" ref="F13" si="17">F12</f>
        <v>0</v>
      </c>
      <c r="G13" s="248">
        <f t="shared" ref="G13" si="18">G12</f>
        <v>0</v>
      </c>
      <c r="H13" s="248">
        <f t="shared" ref="H13" si="19">H12</f>
        <v>0</v>
      </c>
      <c r="I13" s="248">
        <f t="shared" ref="I13" si="20">I12</f>
        <v>0</v>
      </c>
      <c r="J13" s="277">
        <f t="shared" ref="J13" si="21">J12</f>
        <v>0</v>
      </c>
      <c r="K13" s="294">
        <f t="shared" ref="K13" si="22">K12</f>
        <v>0</v>
      </c>
      <c r="L13" s="528" t="s">
        <v>5</v>
      </c>
      <c r="M13" s="258"/>
      <c r="N13" s="252"/>
      <c r="O13" s="252"/>
      <c r="P13" s="252"/>
      <c r="Q13" s="252"/>
      <c r="R13" s="252"/>
      <c r="S13" s="252"/>
      <c r="T13" s="252"/>
      <c r="U13" s="252"/>
      <c r="V13" s="252"/>
      <c r="W13" s="252"/>
      <c r="X13" s="252"/>
      <c r="Y13" s="252"/>
      <c r="Z13" s="252"/>
      <c r="AA13" s="252"/>
      <c r="AB13" s="252"/>
      <c r="AC13" s="252"/>
      <c r="AD13" s="252"/>
      <c r="AE13" s="252"/>
      <c r="AF13" s="252"/>
      <c r="AG13" s="252"/>
      <c r="AH13" s="252"/>
      <c r="AI13" s="264"/>
      <c r="AJ13" s="5"/>
    </row>
    <row r="14" spans="1:36" ht="16.8" thickTop="1" thickBot="1" x14ac:dyDescent="0.35">
      <c r="A14" s="5"/>
      <c r="B14" s="5"/>
      <c r="C14" s="495">
        <f>C12+1</f>
        <v>5</v>
      </c>
      <c r="D14" s="279"/>
      <c r="E14" s="280"/>
      <c r="F14" s="281"/>
      <c r="G14" s="281"/>
      <c r="H14" s="282"/>
      <c r="I14" s="282"/>
      <c r="J14" s="283"/>
      <c r="K14" s="293"/>
      <c r="L14" s="528" t="s">
        <v>4</v>
      </c>
      <c r="M14" s="259"/>
      <c r="N14" s="253"/>
      <c r="O14" s="253"/>
      <c r="P14" s="253"/>
      <c r="Q14" s="253"/>
      <c r="R14" s="253"/>
      <c r="S14" s="253"/>
      <c r="T14" s="253"/>
      <c r="U14" s="252"/>
      <c r="V14" s="252"/>
      <c r="W14" s="251"/>
      <c r="X14" s="251"/>
      <c r="Y14" s="251"/>
      <c r="Z14" s="251"/>
      <c r="AA14" s="251"/>
      <c r="AB14" s="251"/>
      <c r="AC14" s="251"/>
      <c r="AD14" s="251"/>
      <c r="AE14" s="251"/>
      <c r="AF14" s="251"/>
      <c r="AG14" s="251"/>
      <c r="AH14" s="251"/>
      <c r="AI14" s="262"/>
      <c r="AJ14" s="5"/>
    </row>
    <row r="15" spans="1:36" ht="16.8" thickTop="1" thickBot="1" x14ac:dyDescent="0.35">
      <c r="A15" s="5"/>
      <c r="B15" s="5"/>
      <c r="C15" s="495"/>
      <c r="D15" s="278">
        <f>D14</f>
        <v>0</v>
      </c>
      <c r="E15" s="278">
        <f t="shared" ref="E15" si="23">E14</f>
        <v>0</v>
      </c>
      <c r="F15" s="248">
        <f t="shared" ref="F15" si="24">F14</f>
        <v>0</v>
      </c>
      <c r="G15" s="248">
        <f t="shared" ref="G15" si="25">G14</f>
        <v>0</v>
      </c>
      <c r="H15" s="248">
        <f t="shared" ref="H15" si="26">H14</f>
        <v>0</v>
      </c>
      <c r="I15" s="248">
        <f t="shared" ref="I15" si="27">I14</f>
        <v>0</v>
      </c>
      <c r="J15" s="277">
        <f t="shared" ref="J15" si="28">J14</f>
        <v>0</v>
      </c>
      <c r="K15" s="294">
        <f t="shared" ref="K15" si="29">K14</f>
        <v>0</v>
      </c>
      <c r="L15" s="528" t="s">
        <v>5</v>
      </c>
      <c r="M15" s="258"/>
      <c r="N15" s="252"/>
      <c r="O15" s="252"/>
      <c r="P15" s="252"/>
      <c r="Q15" s="252"/>
      <c r="R15" s="252"/>
      <c r="S15" s="252"/>
      <c r="T15" s="252"/>
      <c r="U15" s="252"/>
      <c r="V15" s="252"/>
      <c r="W15" s="251"/>
      <c r="X15" s="251"/>
      <c r="Y15" s="251"/>
      <c r="Z15" s="251"/>
      <c r="AA15" s="251"/>
      <c r="AB15" s="251"/>
      <c r="AC15" s="251"/>
      <c r="AD15" s="251"/>
      <c r="AE15" s="251"/>
      <c r="AF15" s="251"/>
      <c r="AG15" s="251"/>
      <c r="AH15" s="251"/>
      <c r="AI15" s="262"/>
      <c r="AJ15" s="5"/>
    </row>
    <row r="16" spans="1:36" ht="16.8" thickTop="1" thickBot="1" x14ac:dyDescent="0.35">
      <c r="A16" s="5"/>
      <c r="B16" s="5"/>
      <c r="C16" s="495">
        <f t="shared" ref="C16" si="30">C14+1</f>
        <v>6</v>
      </c>
      <c r="D16" s="279"/>
      <c r="E16" s="280"/>
      <c r="F16" s="281"/>
      <c r="G16" s="281"/>
      <c r="H16" s="282"/>
      <c r="I16" s="282"/>
      <c r="J16" s="283"/>
      <c r="K16" s="293"/>
      <c r="L16" s="528" t="s">
        <v>4</v>
      </c>
      <c r="M16" s="258"/>
      <c r="N16" s="252"/>
      <c r="O16" s="252"/>
      <c r="P16" s="252"/>
      <c r="Q16" s="252"/>
      <c r="R16" s="252"/>
      <c r="S16" s="252"/>
      <c r="T16" s="252"/>
      <c r="U16" s="252"/>
      <c r="V16" s="252"/>
      <c r="W16" s="251"/>
      <c r="X16" s="251"/>
      <c r="Y16" s="251"/>
      <c r="Z16" s="251"/>
      <c r="AA16" s="251"/>
      <c r="AB16" s="251"/>
      <c r="AC16" s="251"/>
      <c r="AD16" s="251"/>
      <c r="AE16" s="251"/>
      <c r="AF16" s="251"/>
      <c r="AG16" s="251"/>
      <c r="AH16" s="251"/>
      <c r="AI16" s="262"/>
      <c r="AJ16" s="5"/>
    </row>
    <row r="17" spans="1:36" ht="16.8" thickTop="1" thickBot="1" x14ac:dyDescent="0.35">
      <c r="A17" s="5"/>
      <c r="B17" s="5"/>
      <c r="C17" s="495"/>
      <c r="D17" s="278">
        <f>D16</f>
        <v>0</v>
      </c>
      <c r="E17" s="278">
        <f t="shared" ref="E17:K17" si="31">E16</f>
        <v>0</v>
      </c>
      <c r="F17" s="248">
        <f t="shared" si="31"/>
        <v>0</v>
      </c>
      <c r="G17" s="248">
        <f t="shared" si="31"/>
        <v>0</v>
      </c>
      <c r="H17" s="248">
        <f t="shared" si="31"/>
        <v>0</v>
      </c>
      <c r="I17" s="248">
        <f t="shared" si="31"/>
        <v>0</v>
      </c>
      <c r="J17" s="277">
        <f t="shared" si="31"/>
        <v>0</v>
      </c>
      <c r="K17" s="294">
        <f t="shared" si="31"/>
        <v>0</v>
      </c>
      <c r="L17" s="528" t="s">
        <v>5</v>
      </c>
      <c r="M17" s="258"/>
      <c r="N17" s="252"/>
      <c r="O17" s="252"/>
      <c r="P17" s="252"/>
      <c r="Q17" s="252"/>
      <c r="R17" s="252"/>
      <c r="S17" s="252"/>
      <c r="T17" s="252"/>
      <c r="U17" s="252"/>
      <c r="V17" s="252"/>
      <c r="W17" s="251"/>
      <c r="X17" s="251"/>
      <c r="Y17" s="251"/>
      <c r="Z17" s="251"/>
      <c r="AA17" s="251"/>
      <c r="AB17" s="251"/>
      <c r="AC17" s="251"/>
      <c r="AD17" s="251"/>
      <c r="AE17" s="251"/>
      <c r="AF17" s="251"/>
      <c r="AG17" s="251"/>
      <c r="AH17" s="251"/>
      <c r="AI17" s="262"/>
      <c r="AJ17" s="5"/>
    </row>
    <row r="18" spans="1:36" ht="16.8" thickTop="1" thickBot="1" x14ac:dyDescent="0.35">
      <c r="A18" s="5"/>
      <c r="B18" s="5"/>
      <c r="C18" s="495">
        <f t="shared" ref="C18" si="32">C16+1</f>
        <v>7</v>
      </c>
      <c r="D18" s="279"/>
      <c r="E18" s="280"/>
      <c r="F18" s="281"/>
      <c r="G18" s="281"/>
      <c r="H18" s="282"/>
      <c r="I18" s="282"/>
      <c r="J18" s="283"/>
      <c r="K18" s="293"/>
      <c r="L18" s="528" t="s">
        <v>4</v>
      </c>
      <c r="M18" s="258"/>
      <c r="N18" s="252"/>
      <c r="O18" s="252"/>
      <c r="P18" s="252"/>
      <c r="Q18" s="252"/>
      <c r="R18" s="252"/>
      <c r="S18" s="252"/>
      <c r="T18" s="252"/>
      <c r="U18" s="252"/>
      <c r="V18" s="252"/>
      <c r="W18" s="252"/>
      <c r="X18" s="252"/>
      <c r="Y18" s="252"/>
      <c r="Z18" s="252"/>
      <c r="AA18" s="252"/>
      <c r="AB18" s="252"/>
      <c r="AC18" s="252"/>
      <c r="AD18" s="252"/>
      <c r="AE18" s="252"/>
      <c r="AF18" s="252"/>
      <c r="AG18" s="252"/>
      <c r="AH18" s="252"/>
      <c r="AI18" s="262"/>
      <c r="AJ18" s="5"/>
    </row>
    <row r="19" spans="1:36" ht="16.8" thickTop="1" thickBot="1" x14ac:dyDescent="0.35">
      <c r="A19" s="5"/>
      <c r="B19" s="5"/>
      <c r="C19" s="495"/>
      <c r="D19" s="278">
        <f>D18</f>
        <v>0</v>
      </c>
      <c r="E19" s="278">
        <f t="shared" ref="E19:K19" si="33">E18</f>
        <v>0</v>
      </c>
      <c r="F19" s="248">
        <f t="shared" si="33"/>
        <v>0</v>
      </c>
      <c r="G19" s="248">
        <f t="shared" si="33"/>
        <v>0</v>
      </c>
      <c r="H19" s="248">
        <f t="shared" si="33"/>
        <v>0</v>
      </c>
      <c r="I19" s="248">
        <f t="shared" si="33"/>
        <v>0</v>
      </c>
      <c r="J19" s="277">
        <f t="shared" si="33"/>
        <v>0</v>
      </c>
      <c r="K19" s="294">
        <f t="shared" si="33"/>
        <v>0</v>
      </c>
      <c r="L19" s="528" t="s">
        <v>5</v>
      </c>
      <c r="M19" s="258"/>
      <c r="N19" s="252"/>
      <c r="O19" s="252"/>
      <c r="P19" s="252"/>
      <c r="Q19" s="252"/>
      <c r="R19" s="252"/>
      <c r="S19" s="252"/>
      <c r="T19" s="252"/>
      <c r="U19" s="252"/>
      <c r="V19" s="252"/>
      <c r="W19" s="252"/>
      <c r="X19" s="252"/>
      <c r="Y19" s="252"/>
      <c r="Z19" s="252"/>
      <c r="AA19" s="252"/>
      <c r="AB19" s="252"/>
      <c r="AC19" s="252"/>
      <c r="AD19" s="252"/>
      <c r="AE19" s="252"/>
      <c r="AF19" s="252"/>
      <c r="AG19" s="252"/>
      <c r="AH19" s="252"/>
      <c r="AI19" s="262"/>
      <c r="AJ19" s="5"/>
    </row>
    <row r="20" spans="1:36" ht="16.8" thickTop="1" thickBot="1" x14ac:dyDescent="0.35">
      <c r="A20" s="5"/>
      <c r="B20" s="5"/>
      <c r="C20" s="495">
        <f t="shared" ref="C20" si="34">C18+1</f>
        <v>8</v>
      </c>
      <c r="D20" s="279"/>
      <c r="E20" s="280"/>
      <c r="F20" s="281"/>
      <c r="G20" s="281"/>
      <c r="H20" s="282"/>
      <c r="I20" s="282"/>
      <c r="J20" s="283"/>
      <c r="K20" s="293"/>
      <c r="L20" s="528" t="s">
        <v>4</v>
      </c>
      <c r="M20" s="258"/>
      <c r="N20" s="252"/>
      <c r="O20" s="252"/>
      <c r="P20" s="252"/>
      <c r="Q20" s="252"/>
      <c r="R20" s="252"/>
      <c r="S20" s="252"/>
      <c r="T20" s="252"/>
      <c r="U20" s="252"/>
      <c r="V20" s="252"/>
      <c r="W20" s="252"/>
      <c r="X20" s="252"/>
      <c r="Y20" s="252"/>
      <c r="Z20" s="252"/>
      <c r="AA20" s="252"/>
      <c r="AB20" s="252"/>
      <c r="AC20" s="252"/>
      <c r="AD20" s="252"/>
      <c r="AE20" s="252"/>
      <c r="AF20" s="252"/>
      <c r="AG20" s="252"/>
      <c r="AH20" s="252"/>
      <c r="AI20" s="264"/>
      <c r="AJ20" s="5"/>
    </row>
    <row r="21" spans="1:36" ht="16.8" thickTop="1" thickBot="1" x14ac:dyDescent="0.35">
      <c r="A21" s="5"/>
      <c r="B21" s="5"/>
      <c r="C21" s="495"/>
      <c r="D21" s="278">
        <f>D20</f>
        <v>0</v>
      </c>
      <c r="E21" s="278">
        <f t="shared" ref="E21:K21" si="35">E20</f>
        <v>0</v>
      </c>
      <c r="F21" s="248">
        <f t="shared" si="35"/>
        <v>0</v>
      </c>
      <c r="G21" s="248">
        <f t="shared" si="35"/>
        <v>0</v>
      </c>
      <c r="H21" s="248">
        <f t="shared" si="35"/>
        <v>0</v>
      </c>
      <c r="I21" s="248">
        <f t="shared" si="35"/>
        <v>0</v>
      </c>
      <c r="J21" s="277">
        <f t="shared" si="35"/>
        <v>0</v>
      </c>
      <c r="K21" s="294">
        <f t="shared" si="35"/>
        <v>0</v>
      </c>
      <c r="L21" s="528" t="s">
        <v>5</v>
      </c>
      <c r="M21" s="258"/>
      <c r="N21" s="252"/>
      <c r="O21" s="252"/>
      <c r="P21" s="252"/>
      <c r="Q21" s="252"/>
      <c r="R21" s="252"/>
      <c r="S21" s="252"/>
      <c r="T21" s="252"/>
      <c r="U21" s="252"/>
      <c r="V21" s="252"/>
      <c r="W21" s="252"/>
      <c r="X21" s="252"/>
      <c r="Y21" s="252"/>
      <c r="Z21" s="252"/>
      <c r="AA21" s="252"/>
      <c r="AB21" s="252"/>
      <c r="AC21" s="252"/>
      <c r="AD21" s="252"/>
      <c r="AE21" s="252"/>
      <c r="AF21" s="252"/>
      <c r="AG21" s="252"/>
      <c r="AH21" s="252"/>
      <c r="AI21" s="264"/>
      <c r="AJ21" s="5"/>
    </row>
    <row r="22" spans="1:36" ht="16.8" thickTop="1" thickBot="1" x14ac:dyDescent="0.35">
      <c r="A22" s="5"/>
      <c r="B22" s="5"/>
      <c r="C22" s="495">
        <f t="shared" ref="C22" si="36">C20+1</f>
        <v>9</v>
      </c>
      <c r="D22" s="279"/>
      <c r="E22" s="280"/>
      <c r="F22" s="281"/>
      <c r="G22" s="281"/>
      <c r="H22" s="282"/>
      <c r="I22" s="282"/>
      <c r="J22" s="283"/>
      <c r="K22" s="293"/>
      <c r="L22" s="528" t="s">
        <v>4</v>
      </c>
      <c r="M22" s="258"/>
      <c r="N22" s="252"/>
      <c r="O22" s="252"/>
      <c r="P22" s="252"/>
      <c r="Q22" s="252"/>
      <c r="R22" s="252"/>
      <c r="S22" s="252"/>
      <c r="T22" s="252"/>
      <c r="U22" s="252"/>
      <c r="V22" s="252"/>
      <c r="W22" s="252"/>
      <c r="X22" s="252"/>
      <c r="Y22" s="252"/>
      <c r="Z22" s="252"/>
      <c r="AA22" s="252"/>
      <c r="AB22" s="252"/>
      <c r="AC22" s="252"/>
      <c r="AD22" s="252"/>
      <c r="AE22" s="252"/>
      <c r="AF22" s="252"/>
      <c r="AG22" s="252"/>
      <c r="AH22" s="252"/>
      <c r="AI22" s="264"/>
      <c r="AJ22" s="5"/>
    </row>
    <row r="23" spans="1:36" ht="16.8" thickTop="1" thickBot="1" x14ac:dyDescent="0.35">
      <c r="A23" s="5"/>
      <c r="B23" s="5"/>
      <c r="C23" s="495"/>
      <c r="D23" s="278">
        <f>D22</f>
        <v>0</v>
      </c>
      <c r="E23" s="278">
        <f t="shared" ref="E23:K23" si="37">E22</f>
        <v>0</v>
      </c>
      <c r="F23" s="248">
        <f t="shared" si="37"/>
        <v>0</v>
      </c>
      <c r="G23" s="248">
        <f t="shared" si="37"/>
        <v>0</v>
      </c>
      <c r="H23" s="248">
        <f t="shared" si="37"/>
        <v>0</v>
      </c>
      <c r="I23" s="248">
        <f t="shared" si="37"/>
        <v>0</v>
      </c>
      <c r="J23" s="277">
        <f t="shared" si="37"/>
        <v>0</v>
      </c>
      <c r="K23" s="294">
        <f t="shared" si="37"/>
        <v>0</v>
      </c>
      <c r="L23" s="528" t="s">
        <v>5</v>
      </c>
      <c r="M23" s="258"/>
      <c r="N23" s="252"/>
      <c r="O23" s="252"/>
      <c r="P23" s="252"/>
      <c r="Q23" s="252"/>
      <c r="R23" s="252"/>
      <c r="S23" s="252"/>
      <c r="T23" s="252"/>
      <c r="U23" s="252"/>
      <c r="V23" s="252"/>
      <c r="W23" s="252"/>
      <c r="X23" s="252"/>
      <c r="Y23" s="252"/>
      <c r="Z23" s="252"/>
      <c r="AA23" s="252"/>
      <c r="AB23" s="252"/>
      <c r="AC23" s="252"/>
      <c r="AD23" s="252"/>
      <c r="AE23" s="252"/>
      <c r="AF23" s="252"/>
      <c r="AG23" s="252"/>
      <c r="AH23" s="252"/>
      <c r="AI23" s="264"/>
      <c r="AJ23" s="5"/>
    </row>
    <row r="24" spans="1:36" ht="16.8" thickTop="1" thickBot="1" x14ac:dyDescent="0.35">
      <c r="A24" s="5"/>
      <c r="B24" s="5"/>
      <c r="C24" s="495">
        <f t="shared" ref="C24" si="38">C22+1</f>
        <v>10</v>
      </c>
      <c r="D24" s="279"/>
      <c r="E24" s="280"/>
      <c r="F24" s="281"/>
      <c r="G24" s="281"/>
      <c r="H24" s="282"/>
      <c r="I24" s="282"/>
      <c r="J24" s="283"/>
      <c r="K24" s="293"/>
      <c r="L24" s="528" t="s">
        <v>4</v>
      </c>
      <c r="M24" s="258"/>
      <c r="N24" s="252"/>
      <c r="O24" s="252"/>
      <c r="P24" s="252"/>
      <c r="Q24" s="252"/>
      <c r="R24" s="252"/>
      <c r="S24" s="252"/>
      <c r="T24" s="252"/>
      <c r="U24" s="252"/>
      <c r="V24" s="252"/>
      <c r="W24" s="251"/>
      <c r="X24" s="251"/>
      <c r="Y24" s="251"/>
      <c r="Z24" s="251"/>
      <c r="AA24" s="251"/>
      <c r="AB24" s="251"/>
      <c r="AC24" s="251"/>
      <c r="AD24" s="251"/>
      <c r="AE24" s="251"/>
      <c r="AF24" s="251"/>
      <c r="AG24" s="251"/>
      <c r="AH24" s="251"/>
      <c r="AI24" s="262"/>
      <c r="AJ24" s="5"/>
    </row>
    <row r="25" spans="1:36" ht="16.8" thickTop="1" thickBot="1" x14ac:dyDescent="0.35">
      <c r="A25" s="5"/>
      <c r="B25" s="5"/>
      <c r="C25" s="495"/>
      <c r="D25" s="278">
        <f>D24</f>
        <v>0</v>
      </c>
      <c r="E25" s="278">
        <f t="shared" ref="E25:K25" si="39">E24</f>
        <v>0</v>
      </c>
      <c r="F25" s="248">
        <f t="shared" si="39"/>
        <v>0</v>
      </c>
      <c r="G25" s="248">
        <f t="shared" si="39"/>
        <v>0</v>
      </c>
      <c r="H25" s="248">
        <f t="shared" si="39"/>
        <v>0</v>
      </c>
      <c r="I25" s="248">
        <f t="shared" si="39"/>
        <v>0</v>
      </c>
      <c r="J25" s="277">
        <f t="shared" si="39"/>
        <v>0</v>
      </c>
      <c r="K25" s="294">
        <f t="shared" si="39"/>
        <v>0</v>
      </c>
      <c r="L25" s="528" t="s">
        <v>5</v>
      </c>
      <c r="M25" s="258"/>
      <c r="N25" s="252"/>
      <c r="O25" s="252"/>
      <c r="P25" s="252"/>
      <c r="Q25" s="252"/>
      <c r="R25" s="252"/>
      <c r="S25" s="252"/>
      <c r="T25" s="252"/>
      <c r="U25" s="252"/>
      <c r="V25" s="252"/>
      <c r="W25" s="251"/>
      <c r="X25" s="251"/>
      <c r="Y25" s="251"/>
      <c r="Z25" s="251"/>
      <c r="AA25" s="251"/>
      <c r="AB25" s="251"/>
      <c r="AC25" s="251"/>
      <c r="AD25" s="251"/>
      <c r="AE25" s="251"/>
      <c r="AF25" s="251"/>
      <c r="AG25" s="251"/>
      <c r="AH25" s="251"/>
      <c r="AI25" s="262"/>
      <c r="AJ25" s="5"/>
    </row>
    <row r="26" spans="1:36" ht="16.8" hidden="1" thickTop="1" thickBot="1" x14ac:dyDescent="0.35">
      <c r="A26" s="5"/>
      <c r="B26" s="5"/>
      <c r="C26" s="495">
        <f t="shared" ref="C26" si="40">C24+1</f>
        <v>11</v>
      </c>
      <c r="D26" s="279"/>
      <c r="E26" s="280"/>
      <c r="F26" s="281"/>
      <c r="G26" s="281"/>
      <c r="H26" s="282"/>
      <c r="I26" s="282"/>
      <c r="J26" s="283"/>
      <c r="K26" s="293"/>
      <c r="L26" s="528" t="s">
        <v>4</v>
      </c>
      <c r="M26" s="258"/>
      <c r="N26" s="252"/>
      <c r="O26" s="252"/>
      <c r="P26" s="252"/>
      <c r="Q26" s="252"/>
      <c r="R26" s="252"/>
      <c r="S26" s="252"/>
      <c r="T26" s="252"/>
      <c r="U26" s="252"/>
      <c r="V26" s="252"/>
      <c r="W26" s="251"/>
      <c r="X26" s="251"/>
      <c r="Y26" s="251"/>
      <c r="Z26" s="251"/>
      <c r="AA26" s="251"/>
      <c r="AB26" s="251"/>
      <c r="AC26" s="251"/>
      <c r="AD26" s="251"/>
      <c r="AE26" s="251"/>
      <c r="AF26" s="251"/>
      <c r="AG26" s="251"/>
      <c r="AH26" s="251"/>
      <c r="AI26" s="262"/>
      <c r="AJ26" s="5"/>
    </row>
    <row r="27" spans="1:36" ht="16.8" hidden="1" thickTop="1" thickBot="1" x14ac:dyDescent="0.35">
      <c r="A27" s="5"/>
      <c r="B27" s="5"/>
      <c r="C27" s="495"/>
      <c r="D27" s="278">
        <f>D26</f>
        <v>0</v>
      </c>
      <c r="E27" s="278">
        <f t="shared" ref="E27:K27" si="41">E26</f>
        <v>0</v>
      </c>
      <c r="F27" s="248">
        <f t="shared" si="41"/>
        <v>0</v>
      </c>
      <c r="G27" s="248">
        <f t="shared" si="41"/>
        <v>0</v>
      </c>
      <c r="H27" s="248">
        <f t="shared" si="41"/>
        <v>0</v>
      </c>
      <c r="I27" s="248">
        <f t="shared" si="41"/>
        <v>0</v>
      </c>
      <c r="J27" s="277">
        <f t="shared" si="41"/>
        <v>0</v>
      </c>
      <c r="K27" s="294">
        <f t="shared" si="41"/>
        <v>0</v>
      </c>
      <c r="L27" s="528" t="s">
        <v>5</v>
      </c>
      <c r="M27" s="258"/>
      <c r="N27" s="252"/>
      <c r="O27" s="252"/>
      <c r="P27" s="252"/>
      <c r="Q27" s="252"/>
      <c r="R27" s="252"/>
      <c r="S27" s="252"/>
      <c r="T27" s="252"/>
      <c r="U27" s="252"/>
      <c r="V27" s="252"/>
      <c r="W27" s="251"/>
      <c r="X27" s="251"/>
      <c r="Y27" s="251"/>
      <c r="Z27" s="251"/>
      <c r="AA27" s="251"/>
      <c r="AB27" s="251"/>
      <c r="AC27" s="251"/>
      <c r="AD27" s="251"/>
      <c r="AE27" s="251"/>
      <c r="AF27" s="251"/>
      <c r="AG27" s="251"/>
      <c r="AH27" s="251"/>
      <c r="AI27" s="262"/>
      <c r="AJ27" s="5"/>
    </row>
    <row r="28" spans="1:36" ht="16.8" hidden="1" thickTop="1" thickBot="1" x14ac:dyDescent="0.35">
      <c r="A28" s="5"/>
      <c r="B28" s="5"/>
      <c r="C28" s="495">
        <f t="shared" ref="C28" si="42">C26+1</f>
        <v>12</v>
      </c>
      <c r="D28" s="279"/>
      <c r="E28" s="280"/>
      <c r="F28" s="281"/>
      <c r="G28" s="281"/>
      <c r="H28" s="282"/>
      <c r="I28" s="282"/>
      <c r="J28" s="283"/>
      <c r="K28" s="293"/>
      <c r="L28" s="528" t="s">
        <v>4</v>
      </c>
      <c r="M28" s="258"/>
      <c r="N28" s="252"/>
      <c r="O28" s="252"/>
      <c r="P28" s="252"/>
      <c r="Q28" s="252"/>
      <c r="R28" s="252"/>
      <c r="S28" s="252"/>
      <c r="T28" s="252"/>
      <c r="U28" s="252"/>
      <c r="V28" s="252"/>
      <c r="W28" s="251"/>
      <c r="X28" s="251"/>
      <c r="Y28" s="251"/>
      <c r="Z28" s="251"/>
      <c r="AA28" s="251"/>
      <c r="AB28" s="251"/>
      <c r="AC28" s="251"/>
      <c r="AD28" s="251"/>
      <c r="AE28" s="251"/>
      <c r="AF28" s="251"/>
      <c r="AG28" s="251"/>
      <c r="AH28" s="251"/>
      <c r="AI28" s="262"/>
      <c r="AJ28" s="5"/>
    </row>
    <row r="29" spans="1:36" ht="16.8" hidden="1" thickTop="1" thickBot="1" x14ac:dyDescent="0.35">
      <c r="A29" s="5"/>
      <c r="B29" s="5"/>
      <c r="C29" s="495"/>
      <c r="D29" s="278">
        <f>D28</f>
        <v>0</v>
      </c>
      <c r="E29" s="278">
        <f t="shared" ref="E29:K29" si="43">E28</f>
        <v>0</v>
      </c>
      <c r="F29" s="248">
        <f t="shared" si="43"/>
        <v>0</v>
      </c>
      <c r="G29" s="248">
        <f t="shared" si="43"/>
        <v>0</v>
      </c>
      <c r="H29" s="248">
        <f t="shared" si="43"/>
        <v>0</v>
      </c>
      <c r="I29" s="248">
        <f t="shared" si="43"/>
        <v>0</v>
      </c>
      <c r="J29" s="277">
        <f t="shared" si="43"/>
        <v>0</v>
      </c>
      <c r="K29" s="294">
        <f t="shared" si="43"/>
        <v>0</v>
      </c>
      <c r="L29" s="528" t="s">
        <v>5</v>
      </c>
      <c r="M29" s="258"/>
      <c r="N29" s="252"/>
      <c r="O29" s="252"/>
      <c r="P29" s="252"/>
      <c r="Q29" s="252"/>
      <c r="R29" s="252"/>
      <c r="S29" s="252"/>
      <c r="T29" s="252"/>
      <c r="U29" s="252"/>
      <c r="V29" s="252"/>
      <c r="W29" s="251"/>
      <c r="X29" s="251"/>
      <c r="Y29" s="251"/>
      <c r="Z29" s="251"/>
      <c r="AA29" s="251"/>
      <c r="AB29" s="251"/>
      <c r="AC29" s="251"/>
      <c r="AD29" s="251"/>
      <c r="AE29" s="251"/>
      <c r="AF29" s="251"/>
      <c r="AG29" s="251"/>
      <c r="AH29" s="251"/>
      <c r="AI29" s="262"/>
      <c r="AJ29" s="5"/>
    </row>
    <row r="30" spans="1:36" ht="16.8" hidden="1" thickTop="1" thickBot="1" x14ac:dyDescent="0.35">
      <c r="A30" s="5"/>
      <c r="B30" s="5"/>
      <c r="C30" s="495">
        <f t="shared" ref="C30" si="44">C28+1</f>
        <v>13</v>
      </c>
      <c r="D30" s="279"/>
      <c r="E30" s="280"/>
      <c r="F30" s="281"/>
      <c r="G30" s="281"/>
      <c r="H30" s="282"/>
      <c r="I30" s="282"/>
      <c r="J30" s="283"/>
      <c r="K30" s="293"/>
      <c r="L30" s="528" t="s">
        <v>4</v>
      </c>
      <c r="M30" s="258"/>
      <c r="N30" s="252"/>
      <c r="O30" s="252"/>
      <c r="P30" s="252"/>
      <c r="Q30" s="252"/>
      <c r="R30" s="252"/>
      <c r="S30" s="252"/>
      <c r="T30" s="252"/>
      <c r="U30" s="252"/>
      <c r="V30" s="252"/>
      <c r="W30" s="252"/>
      <c r="X30" s="252"/>
      <c r="Y30" s="252"/>
      <c r="Z30" s="252"/>
      <c r="AA30" s="252"/>
      <c r="AB30" s="252"/>
      <c r="AC30" s="252"/>
      <c r="AD30" s="252"/>
      <c r="AE30" s="252"/>
      <c r="AF30" s="252"/>
      <c r="AG30" s="252"/>
      <c r="AH30" s="254"/>
      <c r="AI30" s="262"/>
      <c r="AJ30" s="5"/>
    </row>
    <row r="31" spans="1:36" ht="16.8" hidden="1" thickTop="1" thickBot="1" x14ac:dyDescent="0.35">
      <c r="A31" s="5"/>
      <c r="B31" s="5"/>
      <c r="C31" s="495"/>
      <c r="D31" s="278">
        <f>D30</f>
        <v>0</v>
      </c>
      <c r="E31" s="278">
        <f t="shared" ref="E31:K31" si="45">E30</f>
        <v>0</v>
      </c>
      <c r="F31" s="248">
        <f t="shared" si="45"/>
        <v>0</v>
      </c>
      <c r="G31" s="248">
        <f t="shared" si="45"/>
        <v>0</v>
      </c>
      <c r="H31" s="248">
        <f t="shared" si="45"/>
        <v>0</v>
      </c>
      <c r="I31" s="248">
        <f t="shared" si="45"/>
        <v>0</v>
      </c>
      <c r="J31" s="277">
        <f t="shared" si="45"/>
        <v>0</v>
      </c>
      <c r="K31" s="294">
        <f t="shared" si="45"/>
        <v>0</v>
      </c>
      <c r="L31" s="528" t="s">
        <v>5</v>
      </c>
      <c r="M31" s="258"/>
      <c r="N31" s="252"/>
      <c r="O31" s="252"/>
      <c r="P31" s="252"/>
      <c r="Q31" s="252"/>
      <c r="R31" s="252"/>
      <c r="S31" s="252"/>
      <c r="T31" s="252"/>
      <c r="U31" s="252"/>
      <c r="V31" s="252"/>
      <c r="W31" s="252"/>
      <c r="X31" s="252"/>
      <c r="Y31" s="252"/>
      <c r="Z31" s="252"/>
      <c r="AA31" s="252"/>
      <c r="AB31" s="252"/>
      <c r="AC31" s="252"/>
      <c r="AD31" s="252"/>
      <c r="AE31" s="252"/>
      <c r="AF31" s="252"/>
      <c r="AG31" s="252"/>
      <c r="AH31" s="254"/>
      <c r="AI31" s="262"/>
      <c r="AJ31" s="5"/>
    </row>
    <row r="32" spans="1:36" ht="16.8" hidden="1" thickTop="1" thickBot="1" x14ac:dyDescent="0.35">
      <c r="A32" s="5"/>
      <c r="B32" s="5"/>
      <c r="C32" s="495">
        <f t="shared" ref="C32" si="46">C30+1</f>
        <v>14</v>
      </c>
      <c r="D32" s="279"/>
      <c r="E32" s="280"/>
      <c r="F32" s="281"/>
      <c r="G32" s="281"/>
      <c r="H32" s="282"/>
      <c r="I32" s="282"/>
      <c r="J32" s="283"/>
      <c r="K32" s="293"/>
      <c r="L32" s="528" t="s">
        <v>4</v>
      </c>
      <c r="M32" s="258"/>
      <c r="N32" s="252"/>
      <c r="O32" s="252"/>
      <c r="P32" s="252"/>
      <c r="Q32" s="252"/>
      <c r="R32" s="252"/>
      <c r="S32" s="252"/>
      <c r="T32" s="252"/>
      <c r="U32" s="252"/>
      <c r="V32" s="252"/>
      <c r="W32" s="251"/>
      <c r="X32" s="251"/>
      <c r="Y32" s="251"/>
      <c r="Z32" s="251"/>
      <c r="AA32" s="251"/>
      <c r="AB32" s="251"/>
      <c r="AC32" s="251"/>
      <c r="AD32" s="251"/>
      <c r="AE32" s="251"/>
      <c r="AF32" s="251"/>
      <c r="AG32" s="251"/>
      <c r="AH32" s="251"/>
      <c r="AI32" s="262"/>
      <c r="AJ32" s="5"/>
    </row>
    <row r="33" spans="1:36" ht="16.8" hidden="1" thickTop="1" thickBot="1" x14ac:dyDescent="0.35">
      <c r="A33" s="5"/>
      <c r="B33" s="5"/>
      <c r="C33" s="495"/>
      <c r="D33" s="278">
        <f>D32</f>
        <v>0</v>
      </c>
      <c r="E33" s="278">
        <f t="shared" ref="E33:K33" si="47">E32</f>
        <v>0</v>
      </c>
      <c r="F33" s="248">
        <f t="shared" si="47"/>
        <v>0</v>
      </c>
      <c r="G33" s="248">
        <f t="shared" si="47"/>
        <v>0</v>
      </c>
      <c r="H33" s="248">
        <f t="shared" si="47"/>
        <v>0</v>
      </c>
      <c r="I33" s="248">
        <f t="shared" si="47"/>
        <v>0</v>
      </c>
      <c r="J33" s="277">
        <f t="shared" si="47"/>
        <v>0</v>
      </c>
      <c r="K33" s="294">
        <f t="shared" si="47"/>
        <v>0</v>
      </c>
      <c r="L33" s="528" t="s">
        <v>5</v>
      </c>
      <c r="M33" s="258"/>
      <c r="N33" s="252"/>
      <c r="O33" s="252"/>
      <c r="P33" s="252"/>
      <c r="Q33" s="252"/>
      <c r="R33" s="252"/>
      <c r="S33" s="252"/>
      <c r="T33" s="252"/>
      <c r="U33" s="252"/>
      <c r="V33" s="252"/>
      <c r="W33" s="251"/>
      <c r="X33" s="251"/>
      <c r="Y33" s="251"/>
      <c r="Z33" s="251"/>
      <c r="AA33" s="251"/>
      <c r="AB33" s="251"/>
      <c r="AC33" s="251"/>
      <c r="AD33" s="251"/>
      <c r="AE33" s="251"/>
      <c r="AF33" s="251"/>
      <c r="AG33" s="251"/>
      <c r="AH33" s="251"/>
      <c r="AI33" s="262"/>
      <c r="AJ33" s="5"/>
    </row>
    <row r="34" spans="1:36" ht="16.8" hidden="1" thickTop="1" thickBot="1" x14ac:dyDescent="0.35">
      <c r="A34" s="5"/>
      <c r="B34" s="5"/>
      <c r="C34" s="495">
        <f t="shared" ref="C34" si="48">C32+1</f>
        <v>15</v>
      </c>
      <c r="D34" s="279"/>
      <c r="E34" s="280"/>
      <c r="F34" s="281"/>
      <c r="G34" s="281"/>
      <c r="H34" s="282"/>
      <c r="I34" s="282"/>
      <c r="J34" s="283"/>
      <c r="K34" s="293"/>
      <c r="L34" s="528" t="s">
        <v>4</v>
      </c>
      <c r="M34" s="258"/>
      <c r="N34" s="252"/>
      <c r="O34" s="252"/>
      <c r="P34" s="252"/>
      <c r="Q34" s="252"/>
      <c r="R34" s="252"/>
      <c r="S34" s="252"/>
      <c r="T34" s="252"/>
      <c r="U34" s="252"/>
      <c r="V34" s="252"/>
      <c r="W34" s="251"/>
      <c r="X34" s="251"/>
      <c r="Y34" s="251"/>
      <c r="Z34" s="251"/>
      <c r="AA34" s="251"/>
      <c r="AB34" s="251"/>
      <c r="AC34" s="251"/>
      <c r="AD34" s="251"/>
      <c r="AE34" s="251"/>
      <c r="AF34" s="251"/>
      <c r="AG34" s="251"/>
      <c r="AH34" s="251"/>
      <c r="AI34" s="262"/>
      <c r="AJ34" s="5"/>
    </row>
    <row r="35" spans="1:36" ht="16.8" hidden="1" thickTop="1" thickBot="1" x14ac:dyDescent="0.35">
      <c r="A35" s="5"/>
      <c r="B35" s="5"/>
      <c r="C35" s="495"/>
      <c r="D35" s="278">
        <f>D34</f>
        <v>0</v>
      </c>
      <c r="E35" s="278">
        <f t="shared" ref="E35:K35" si="49">E34</f>
        <v>0</v>
      </c>
      <c r="F35" s="248">
        <f t="shared" si="49"/>
        <v>0</v>
      </c>
      <c r="G35" s="248">
        <f t="shared" si="49"/>
        <v>0</v>
      </c>
      <c r="H35" s="248">
        <f t="shared" si="49"/>
        <v>0</v>
      </c>
      <c r="I35" s="248">
        <f t="shared" si="49"/>
        <v>0</v>
      </c>
      <c r="J35" s="277">
        <f t="shared" si="49"/>
        <v>0</v>
      </c>
      <c r="K35" s="294">
        <f t="shared" si="49"/>
        <v>0</v>
      </c>
      <c r="L35" s="528" t="s">
        <v>5</v>
      </c>
      <c r="M35" s="258"/>
      <c r="N35" s="252"/>
      <c r="O35" s="252"/>
      <c r="P35" s="252"/>
      <c r="Q35" s="252"/>
      <c r="R35" s="252"/>
      <c r="S35" s="252"/>
      <c r="T35" s="252"/>
      <c r="U35" s="252"/>
      <c r="V35" s="252"/>
      <c r="W35" s="251"/>
      <c r="X35" s="251"/>
      <c r="Y35" s="251"/>
      <c r="Z35" s="251"/>
      <c r="AA35" s="251"/>
      <c r="AB35" s="251"/>
      <c r="AC35" s="251"/>
      <c r="AD35" s="251"/>
      <c r="AE35" s="251"/>
      <c r="AF35" s="251"/>
      <c r="AG35" s="251"/>
      <c r="AH35" s="251"/>
      <c r="AI35" s="262"/>
      <c r="AJ35" s="5"/>
    </row>
    <row r="36" spans="1:36" ht="16.8" hidden="1" thickTop="1" thickBot="1" x14ac:dyDescent="0.35">
      <c r="A36" s="5"/>
      <c r="B36" s="5"/>
      <c r="C36" s="495">
        <f t="shared" ref="C36" si="50">C34+1</f>
        <v>16</v>
      </c>
      <c r="D36" s="279"/>
      <c r="E36" s="280"/>
      <c r="F36" s="281"/>
      <c r="G36" s="281"/>
      <c r="H36" s="282"/>
      <c r="I36" s="282"/>
      <c r="J36" s="283"/>
      <c r="K36" s="293"/>
      <c r="L36" s="528" t="s">
        <v>4</v>
      </c>
      <c r="M36" s="258"/>
      <c r="N36" s="252"/>
      <c r="O36" s="252"/>
      <c r="P36" s="252"/>
      <c r="Q36" s="252"/>
      <c r="R36" s="252"/>
      <c r="S36" s="252"/>
      <c r="T36" s="252"/>
      <c r="U36" s="252"/>
      <c r="V36" s="252"/>
      <c r="W36" s="251"/>
      <c r="X36" s="251"/>
      <c r="Y36" s="251"/>
      <c r="Z36" s="251"/>
      <c r="AA36" s="251"/>
      <c r="AB36" s="251"/>
      <c r="AC36" s="251"/>
      <c r="AD36" s="251"/>
      <c r="AE36" s="251"/>
      <c r="AF36" s="251"/>
      <c r="AG36" s="251"/>
      <c r="AH36" s="251"/>
      <c r="AI36" s="262"/>
      <c r="AJ36" s="5"/>
    </row>
    <row r="37" spans="1:36" ht="16.8" hidden="1" thickTop="1" thickBot="1" x14ac:dyDescent="0.35">
      <c r="A37" s="5"/>
      <c r="B37" s="5"/>
      <c r="C37" s="495"/>
      <c r="D37" s="278">
        <f>D36</f>
        <v>0</v>
      </c>
      <c r="E37" s="278">
        <f t="shared" ref="E37:K37" si="51">E36</f>
        <v>0</v>
      </c>
      <c r="F37" s="248">
        <f t="shared" si="51"/>
        <v>0</v>
      </c>
      <c r="G37" s="248">
        <f t="shared" si="51"/>
        <v>0</v>
      </c>
      <c r="H37" s="248">
        <f t="shared" si="51"/>
        <v>0</v>
      </c>
      <c r="I37" s="248">
        <f t="shared" si="51"/>
        <v>0</v>
      </c>
      <c r="J37" s="277">
        <f t="shared" si="51"/>
        <v>0</v>
      </c>
      <c r="K37" s="294">
        <f t="shared" si="51"/>
        <v>0</v>
      </c>
      <c r="L37" s="528" t="s">
        <v>5</v>
      </c>
      <c r="M37" s="258"/>
      <c r="N37" s="252"/>
      <c r="O37" s="252"/>
      <c r="P37" s="252"/>
      <c r="Q37" s="252"/>
      <c r="R37" s="252"/>
      <c r="S37" s="252"/>
      <c r="T37" s="252"/>
      <c r="U37" s="252"/>
      <c r="V37" s="252"/>
      <c r="W37" s="251"/>
      <c r="X37" s="251"/>
      <c r="Y37" s="251"/>
      <c r="Z37" s="251"/>
      <c r="AA37" s="251"/>
      <c r="AB37" s="251"/>
      <c r="AC37" s="251"/>
      <c r="AD37" s="251"/>
      <c r="AE37" s="251"/>
      <c r="AF37" s="251"/>
      <c r="AG37" s="251"/>
      <c r="AH37" s="251"/>
      <c r="AI37" s="262"/>
      <c r="AJ37" s="5"/>
    </row>
    <row r="38" spans="1:36" ht="16.8" hidden="1" thickTop="1" thickBot="1" x14ac:dyDescent="0.35">
      <c r="A38" s="5"/>
      <c r="B38" s="5"/>
      <c r="C38" s="495">
        <f t="shared" ref="C38" si="52">C36+1</f>
        <v>17</v>
      </c>
      <c r="D38" s="279"/>
      <c r="E38" s="280"/>
      <c r="F38" s="281"/>
      <c r="G38" s="281"/>
      <c r="H38" s="282"/>
      <c r="I38" s="282"/>
      <c r="J38" s="283"/>
      <c r="K38" s="293"/>
      <c r="L38" s="528" t="s">
        <v>4</v>
      </c>
      <c r="M38" s="260"/>
      <c r="N38" s="255"/>
      <c r="O38" s="255"/>
      <c r="P38" s="255"/>
      <c r="Q38" s="255"/>
      <c r="R38" s="255"/>
      <c r="S38" s="255"/>
      <c r="T38" s="255"/>
      <c r="U38" s="255"/>
      <c r="V38" s="255"/>
      <c r="W38" s="255"/>
      <c r="X38" s="255"/>
      <c r="Y38" s="255"/>
      <c r="Z38" s="255"/>
      <c r="AA38" s="255"/>
      <c r="AB38" s="255"/>
      <c r="AC38" s="255"/>
      <c r="AD38" s="255"/>
      <c r="AE38" s="255"/>
      <c r="AF38" s="255"/>
      <c r="AG38" s="255"/>
      <c r="AH38" s="255"/>
      <c r="AI38" s="265"/>
      <c r="AJ38" s="5"/>
    </row>
    <row r="39" spans="1:36" ht="16.8" hidden="1" thickTop="1" thickBot="1" x14ac:dyDescent="0.35">
      <c r="A39" s="5"/>
      <c r="B39" s="5"/>
      <c r="C39" s="495"/>
      <c r="D39" s="278">
        <f>D38</f>
        <v>0</v>
      </c>
      <c r="E39" s="278">
        <f t="shared" ref="E39:K39" si="53">E38</f>
        <v>0</v>
      </c>
      <c r="F39" s="248">
        <f t="shared" si="53"/>
        <v>0</v>
      </c>
      <c r="G39" s="248">
        <f t="shared" si="53"/>
        <v>0</v>
      </c>
      <c r="H39" s="248">
        <f t="shared" si="53"/>
        <v>0</v>
      </c>
      <c r="I39" s="248">
        <f t="shared" si="53"/>
        <v>0</v>
      </c>
      <c r="J39" s="277">
        <f t="shared" si="53"/>
        <v>0</v>
      </c>
      <c r="K39" s="294">
        <f t="shared" si="53"/>
        <v>0</v>
      </c>
      <c r="L39" s="528" t="s">
        <v>5</v>
      </c>
      <c r="M39" s="260"/>
      <c r="N39" s="255"/>
      <c r="O39" s="255"/>
      <c r="P39" s="255"/>
      <c r="Q39" s="255"/>
      <c r="R39" s="255"/>
      <c r="S39" s="255"/>
      <c r="T39" s="255"/>
      <c r="U39" s="255"/>
      <c r="V39" s="255"/>
      <c r="W39" s="255"/>
      <c r="X39" s="255"/>
      <c r="Y39" s="255"/>
      <c r="Z39" s="255"/>
      <c r="AA39" s="255"/>
      <c r="AB39" s="255"/>
      <c r="AC39" s="255"/>
      <c r="AD39" s="255"/>
      <c r="AE39" s="255"/>
      <c r="AF39" s="255"/>
      <c r="AG39" s="255"/>
      <c r="AH39" s="255"/>
      <c r="AI39" s="265"/>
      <c r="AJ39" s="5"/>
    </row>
    <row r="40" spans="1:36" ht="16.8" hidden="1" thickTop="1" thickBot="1" x14ac:dyDescent="0.35">
      <c r="A40" s="5"/>
      <c r="B40" s="5"/>
      <c r="C40" s="495">
        <f t="shared" ref="C40" si="54">C38+1</f>
        <v>18</v>
      </c>
      <c r="D40" s="279"/>
      <c r="E40" s="280"/>
      <c r="F40" s="281"/>
      <c r="G40" s="281"/>
      <c r="H40" s="282"/>
      <c r="I40" s="282"/>
      <c r="J40" s="283"/>
      <c r="K40" s="293"/>
      <c r="L40" s="528" t="s">
        <v>4</v>
      </c>
      <c r="M40" s="260"/>
      <c r="N40" s="255"/>
      <c r="O40" s="255"/>
      <c r="P40" s="255"/>
      <c r="Q40" s="255"/>
      <c r="R40" s="255"/>
      <c r="S40" s="255"/>
      <c r="T40" s="255"/>
      <c r="U40" s="255"/>
      <c r="V40" s="255"/>
      <c r="W40" s="255"/>
      <c r="X40" s="255"/>
      <c r="Y40" s="255"/>
      <c r="Z40" s="255"/>
      <c r="AA40" s="255"/>
      <c r="AB40" s="255"/>
      <c r="AC40" s="255"/>
      <c r="AD40" s="255"/>
      <c r="AE40" s="255"/>
      <c r="AF40" s="255"/>
      <c r="AG40" s="255"/>
      <c r="AH40" s="255"/>
      <c r="AI40" s="265"/>
      <c r="AJ40" s="5"/>
    </row>
    <row r="41" spans="1:36" ht="16.8" hidden="1" thickTop="1" thickBot="1" x14ac:dyDescent="0.35">
      <c r="A41" s="5"/>
      <c r="B41" s="5"/>
      <c r="C41" s="495"/>
      <c r="D41" s="278">
        <f>D40</f>
        <v>0</v>
      </c>
      <c r="E41" s="278">
        <f t="shared" ref="E41:K41" si="55">E40</f>
        <v>0</v>
      </c>
      <c r="F41" s="248">
        <f t="shared" si="55"/>
        <v>0</v>
      </c>
      <c r="G41" s="248">
        <f t="shared" si="55"/>
        <v>0</v>
      </c>
      <c r="H41" s="248">
        <f t="shared" si="55"/>
        <v>0</v>
      </c>
      <c r="I41" s="248">
        <f t="shared" si="55"/>
        <v>0</v>
      </c>
      <c r="J41" s="277">
        <f t="shared" si="55"/>
        <v>0</v>
      </c>
      <c r="K41" s="294">
        <f t="shared" si="55"/>
        <v>0</v>
      </c>
      <c r="L41" s="528" t="s">
        <v>5</v>
      </c>
      <c r="M41" s="260"/>
      <c r="N41" s="255"/>
      <c r="O41" s="255"/>
      <c r="P41" s="255"/>
      <c r="Q41" s="255"/>
      <c r="R41" s="255"/>
      <c r="S41" s="255"/>
      <c r="T41" s="255"/>
      <c r="U41" s="255"/>
      <c r="V41" s="255"/>
      <c r="W41" s="255"/>
      <c r="X41" s="255"/>
      <c r="Y41" s="255"/>
      <c r="Z41" s="255"/>
      <c r="AA41" s="255"/>
      <c r="AB41" s="255"/>
      <c r="AC41" s="255"/>
      <c r="AD41" s="255"/>
      <c r="AE41" s="255"/>
      <c r="AF41" s="255"/>
      <c r="AG41" s="255"/>
      <c r="AH41" s="255"/>
      <c r="AI41" s="265"/>
      <c r="AJ41" s="5"/>
    </row>
    <row r="42" spans="1:36" ht="16.8" hidden="1" thickTop="1" thickBot="1" x14ac:dyDescent="0.35">
      <c r="A42" s="5"/>
      <c r="B42" s="5"/>
      <c r="C42" s="495">
        <f t="shared" ref="C42" si="56">C40+1</f>
        <v>19</v>
      </c>
      <c r="D42" s="279"/>
      <c r="E42" s="280"/>
      <c r="F42" s="281"/>
      <c r="G42" s="281"/>
      <c r="H42" s="282"/>
      <c r="I42" s="282"/>
      <c r="J42" s="283"/>
      <c r="K42" s="293"/>
      <c r="L42" s="528" t="s">
        <v>4</v>
      </c>
      <c r="M42" s="260"/>
      <c r="N42" s="255"/>
      <c r="O42" s="255"/>
      <c r="P42" s="255"/>
      <c r="Q42" s="255"/>
      <c r="R42" s="255"/>
      <c r="S42" s="255"/>
      <c r="T42" s="255"/>
      <c r="U42" s="255"/>
      <c r="V42" s="255"/>
      <c r="W42" s="255"/>
      <c r="X42" s="255"/>
      <c r="Y42" s="255"/>
      <c r="Z42" s="255"/>
      <c r="AA42" s="255"/>
      <c r="AB42" s="255"/>
      <c r="AC42" s="255"/>
      <c r="AD42" s="255"/>
      <c r="AE42" s="255"/>
      <c r="AF42" s="255"/>
      <c r="AG42" s="255"/>
      <c r="AH42" s="255"/>
      <c r="AI42" s="265"/>
      <c r="AJ42" s="5"/>
    </row>
    <row r="43" spans="1:36" ht="16.8" hidden="1" thickTop="1" thickBot="1" x14ac:dyDescent="0.35">
      <c r="A43" s="5"/>
      <c r="B43" s="5"/>
      <c r="C43" s="495"/>
      <c r="D43" s="278">
        <f>D42</f>
        <v>0</v>
      </c>
      <c r="E43" s="278">
        <f t="shared" ref="E43:K43" si="57">E42</f>
        <v>0</v>
      </c>
      <c r="F43" s="248">
        <f t="shared" si="57"/>
        <v>0</v>
      </c>
      <c r="G43" s="248">
        <f t="shared" si="57"/>
        <v>0</v>
      </c>
      <c r="H43" s="248">
        <f t="shared" si="57"/>
        <v>0</v>
      </c>
      <c r="I43" s="248">
        <f t="shared" si="57"/>
        <v>0</v>
      </c>
      <c r="J43" s="277">
        <f t="shared" si="57"/>
        <v>0</v>
      </c>
      <c r="K43" s="294">
        <f t="shared" si="57"/>
        <v>0</v>
      </c>
      <c r="L43" s="528" t="s">
        <v>5</v>
      </c>
      <c r="M43" s="260"/>
      <c r="N43" s="255"/>
      <c r="O43" s="255"/>
      <c r="P43" s="255"/>
      <c r="Q43" s="255"/>
      <c r="R43" s="255"/>
      <c r="S43" s="255"/>
      <c r="T43" s="255"/>
      <c r="U43" s="255"/>
      <c r="V43" s="255"/>
      <c r="W43" s="255"/>
      <c r="X43" s="255"/>
      <c r="Y43" s="255"/>
      <c r="Z43" s="255"/>
      <c r="AA43" s="255"/>
      <c r="AB43" s="255"/>
      <c r="AC43" s="255"/>
      <c r="AD43" s="255"/>
      <c r="AE43" s="255"/>
      <c r="AF43" s="255"/>
      <c r="AG43" s="255"/>
      <c r="AH43" s="255"/>
      <c r="AI43" s="265"/>
      <c r="AJ43" s="5"/>
    </row>
    <row r="44" spans="1:36" ht="16.8" hidden="1" thickTop="1" thickBot="1" x14ac:dyDescent="0.35">
      <c r="A44" s="5"/>
      <c r="B44" s="5"/>
      <c r="C44" s="495">
        <f t="shared" ref="C44" si="58">C42+1</f>
        <v>20</v>
      </c>
      <c r="D44" s="279"/>
      <c r="E44" s="280"/>
      <c r="F44" s="281"/>
      <c r="G44" s="281"/>
      <c r="H44" s="282"/>
      <c r="I44" s="282"/>
      <c r="J44" s="283"/>
      <c r="K44" s="293"/>
      <c r="L44" s="528" t="s">
        <v>4</v>
      </c>
      <c r="M44" s="260"/>
      <c r="N44" s="255"/>
      <c r="O44" s="255"/>
      <c r="P44" s="255"/>
      <c r="Q44" s="255"/>
      <c r="R44" s="255"/>
      <c r="S44" s="255"/>
      <c r="T44" s="255"/>
      <c r="U44" s="255"/>
      <c r="V44" s="255"/>
      <c r="W44" s="255"/>
      <c r="X44" s="255"/>
      <c r="Y44" s="255"/>
      <c r="Z44" s="255"/>
      <c r="AA44" s="255"/>
      <c r="AB44" s="255"/>
      <c r="AC44" s="255"/>
      <c r="AD44" s="255"/>
      <c r="AE44" s="255"/>
      <c r="AF44" s="255"/>
      <c r="AG44" s="255"/>
      <c r="AH44" s="255"/>
      <c r="AI44" s="265"/>
      <c r="AJ44" s="5"/>
    </row>
    <row r="45" spans="1:36" ht="16.8" hidden="1" thickTop="1" thickBot="1" x14ac:dyDescent="0.35">
      <c r="A45" s="5"/>
      <c r="B45" s="5"/>
      <c r="C45" s="495"/>
      <c r="D45" s="278">
        <f>D44</f>
        <v>0</v>
      </c>
      <c r="E45" s="278">
        <f t="shared" ref="E45:K45" si="59">E44</f>
        <v>0</v>
      </c>
      <c r="F45" s="248">
        <f t="shared" si="59"/>
        <v>0</v>
      </c>
      <c r="G45" s="248">
        <f t="shared" si="59"/>
        <v>0</v>
      </c>
      <c r="H45" s="248">
        <f t="shared" si="59"/>
        <v>0</v>
      </c>
      <c r="I45" s="248">
        <f t="shared" si="59"/>
        <v>0</v>
      </c>
      <c r="J45" s="277">
        <f t="shared" si="59"/>
        <v>0</v>
      </c>
      <c r="K45" s="294">
        <f t="shared" si="59"/>
        <v>0</v>
      </c>
      <c r="L45" s="528" t="s">
        <v>5</v>
      </c>
      <c r="M45" s="260"/>
      <c r="N45" s="255"/>
      <c r="O45" s="255"/>
      <c r="P45" s="255"/>
      <c r="Q45" s="255"/>
      <c r="R45" s="255"/>
      <c r="S45" s="255"/>
      <c r="T45" s="255"/>
      <c r="U45" s="255"/>
      <c r="V45" s="255"/>
      <c r="W45" s="255"/>
      <c r="X45" s="255"/>
      <c r="Y45" s="255"/>
      <c r="Z45" s="255"/>
      <c r="AA45" s="255"/>
      <c r="AB45" s="255"/>
      <c r="AC45" s="255"/>
      <c r="AD45" s="255"/>
      <c r="AE45" s="255"/>
      <c r="AF45" s="255"/>
      <c r="AG45" s="255"/>
      <c r="AH45" s="255"/>
      <c r="AI45" s="265"/>
      <c r="AJ45" s="5"/>
    </row>
    <row r="46" spans="1:36" ht="16.8" hidden="1" thickTop="1" thickBot="1" x14ac:dyDescent="0.35">
      <c r="A46" s="5"/>
      <c r="B46" s="5"/>
      <c r="C46" s="495">
        <f t="shared" ref="C46" si="60">C44+1</f>
        <v>21</v>
      </c>
      <c r="D46" s="279"/>
      <c r="E46" s="280"/>
      <c r="F46" s="281"/>
      <c r="G46" s="281"/>
      <c r="H46" s="282"/>
      <c r="I46" s="282"/>
      <c r="J46" s="283"/>
      <c r="K46" s="293"/>
      <c r="L46" s="528" t="s">
        <v>4</v>
      </c>
      <c r="M46" s="260"/>
      <c r="N46" s="255"/>
      <c r="O46" s="255"/>
      <c r="P46" s="255"/>
      <c r="Q46" s="255"/>
      <c r="R46" s="255"/>
      <c r="S46" s="255"/>
      <c r="T46" s="255"/>
      <c r="U46" s="255"/>
      <c r="V46" s="255"/>
      <c r="W46" s="255"/>
      <c r="X46" s="255"/>
      <c r="Y46" s="255"/>
      <c r="Z46" s="255"/>
      <c r="AA46" s="255"/>
      <c r="AB46" s="255"/>
      <c r="AC46" s="255"/>
      <c r="AD46" s="255"/>
      <c r="AE46" s="255"/>
      <c r="AF46" s="255"/>
      <c r="AG46" s="255"/>
      <c r="AH46" s="255"/>
      <c r="AI46" s="265"/>
      <c r="AJ46" s="5"/>
    </row>
    <row r="47" spans="1:36" ht="16.8" hidden="1" thickTop="1" thickBot="1" x14ac:dyDescent="0.35">
      <c r="A47" s="5"/>
      <c r="B47" s="5"/>
      <c r="C47" s="495"/>
      <c r="D47" s="278">
        <f>D46</f>
        <v>0</v>
      </c>
      <c r="E47" s="278">
        <f t="shared" ref="E47:K47" si="61">E46</f>
        <v>0</v>
      </c>
      <c r="F47" s="248">
        <f t="shared" si="61"/>
        <v>0</v>
      </c>
      <c r="G47" s="248">
        <f t="shared" si="61"/>
        <v>0</v>
      </c>
      <c r="H47" s="248">
        <f t="shared" si="61"/>
        <v>0</v>
      </c>
      <c r="I47" s="248">
        <f t="shared" si="61"/>
        <v>0</v>
      </c>
      <c r="J47" s="277">
        <f t="shared" si="61"/>
        <v>0</v>
      </c>
      <c r="K47" s="294">
        <f t="shared" si="61"/>
        <v>0</v>
      </c>
      <c r="L47" s="528" t="s">
        <v>5</v>
      </c>
      <c r="M47" s="260"/>
      <c r="N47" s="255"/>
      <c r="O47" s="255"/>
      <c r="P47" s="255"/>
      <c r="Q47" s="255"/>
      <c r="R47" s="255"/>
      <c r="S47" s="255"/>
      <c r="T47" s="255"/>
      <c r="U47" s="255"/>
      <c r="V47" s="255"/>
      <c r="W47" s="255"/>
      <c r="X47" s="255"/>
      <c r="Y47" s="255"/>
      <c r="Z47" s="255"/>
      <c r="AA47" s="255"/>
      <c r="AB47" s="255"/>
      <c r="AC47" s="255"/>
      <c r="AD47" s="255"/>
      <c r="AE47" s="255"/>
      <c r="AF47" s="255"/>
      <c r="AG47" s="255"/>
      <c r="AH47" s="255"/>
      <c r="AI47" s="265"/>
      <c r="AJ47" s="5"/>
    </row>
    <row r="48" spans="1:36" ht="16.8" hidden="1" thickTop="1" thickBot="1" x14ac:dyDescent="0.35">
      <c r="A48" s="5"/>
      <c r="B48" s="5"/>
      <c r="C48" s="495">
        <f t="shared" ref="C48" si="62">C46+1</f>
        <v>22</v>
      </c>
      <c r="D48" s="279"/>
      <c r="E48" s="280"/>
      <c r="F48" s="281"/>
      <c r="G48" s="281"/>
      <c r="H48" s="282"/>
      <c r="I48" s="282"/>
      <c r="J48" s="283"/>
      <c r="K48" s="293"/>
      <c r="L48" s="528" t="s">
        <v>4</v>
      </c>
      <c r="M48" s="258"/>
      <c r="N48" s="252"/>
      <c r="O48" s="252"/>
      <c r="P48" s="252"/>
      <c r="Q48" s="252"/>
      <c r="R48" s="252"/>
      <c r="S48" s="252"/>
      <c r="T48" s="252"/>
      <c r="U48" s="252"/>
      <c r="V48" s="252"/>
      <c r="W48" s="251"/>
      <c r="X48" s="251"/>
      <c r="Y48" s="251"/>
      <c r="Z48" s="251"/>
      <c r="AA48" s="251"/>
      <c r="AB48" s="251"/>
      <c r="AC48" s="251"/>
      <c r="AD48" s="251"/>
      <c r="AE48" s="251"/>
      <c r="AF48" s="251"/>
      <c r="AG48" s="251"/>
      <c r="AH48" s="251"/>
      <c r="AI48" s="262"/>
      <c r="AJ48" s="5"/>
    </row>
    <row r="49" spans="1:36" ht="16.8" hidden="1" thickTop="1" thickBot="1" x14ac:dyDescent="0.35">
      <c r="A49" s="5"/>
      <c r="B49" s="5"/>
      <c r="C49" s="495"/>
      <c r="D49" s="278">
        <f>D48</f>
        <v>0</v>
      </c>
      <c r="E49" s="278">
        <f t="shared" ref="E49:K49" si="63">E48</f>
        <v>0</v>
      </c>
      <c r="F49" s="248">
        <f t="shared" si="63"/>
        <v>0</v>
      </c>
      <c r="G49" s="248">
        <f t="shared" si="63"/>
        <v>0</v>
      </c>
      <c r="H49" s="248">
        <f t="shared" si="63"/>
        <v>0</v>
      </c>
      <c r="I49" s="248">
        <f t="shared" si="63"/>
        <v>0</v>
      </c>
      <c r="J49" s="277">
        <f t="shared" si="63"/>
        <v>0</v>
      </c>
      <c r="K49" s="294">
        <f t="shared" si="63"/>
        <v>0</v>
      </c>
      <c r="L49" s="528" t="s">
        <v>5</v>
      </c>
      <c r="M49" s="258"/>
      <c r="N49" s="252"/>
      <c r="O49" s="252"/>
      <c r="P49" s="252"/>
      <c r="Q49" s="252"/>
      <c r="R49" s="252"/>
      <c r="S49" s="252"/>
      <c r="T49" s="252"/>
      <c r="U49" s="252"/>
      <c r="V49" s="252"/>
      <c r="W49" s="251"/>
      <c r="X49" s="251"/>
      <c r="Y49" s="251"/>
      <c r="Z49" s="251"/>
      <c r="AA49" s="251"/>
      <c r="AB49" s="251"/>
      <c r="AC49" s="251"/>
      <c r="AD49" s="251"/>
      <c r="AE49" s="251"/>
      <c r="AF49" s="251"/>
      <c r="AG49" s="251"/>
      <c r="AH49" s="251"/>
      <c r="AI49" s="262"/>
      <c r="AJ49" s="5"/>
    </row>
    <row r="50" spans="1:36" ht="16.8" hidden="1" thickTop="1" thickBot="1" x14ac:dyDescent="0.35">
      <c r="A50" s="5"/>
      <c r="B50" s="5"/>
      <c r="C50" s="495">
        <f t="shared" ref="C50" si="64">C48+1</f>
        <v>23</v>
      </c>
      <c r="D50" s="279"/>
      <c r="E50" s="280"/>
      <c r="F50" s="281"/>
      <c r="G50" s="281"/>
      <c r="H50" s="282"/>
      <c r="I50" s="282"/>
      <c r="J50" s="283"/>
      <c r="K50" s="293"/>
      <c r="L50" s="528" t="s">
        <v>4</v>
      </c>
      <c r="M50" s="258"/>
      <c r="N50" s="252"/>
      <c r="O50" s="252"/>
      <c r="P50" s="252"/>
      <c r="Q50" s="252"/>
      <c r="R50" s="252"/>
      <c r="S50" s="252"/>
      <c r="T50" s="252"/>
      <c r="U50" s="252"/>
      <c r="V50" s="252"/>
      <c r="W50" s="252"/>
      <c r="X50" s="252"/>
      <c r="Y50" s="252"/>
      <c r="Z50" s="252"/>
      <c r="AA50" s="252"/>
      <c r="AB50" s="252"/>
      <c r="AC50" s="252"/>
      <c r="AD50" s="252"/>
      <c r="AE50" s="252"/>
      <c r="AF50" s="252"/>
      <c r="AG50" s="252"/>
      <c r="AH50" s="252"/>
      <c r="AI50" s="262"/>
      <c r="AJ50" s="5"/>
    </row>
    <row r="51" spans="1:36" ht="16.8" hidden="1" thickTop="1" thickBot="1" x14ac:dyDescent="0.35">
      <c r="A51" s="5"/>
      <c r="B51" s="5"/>
      <c r="C51" s="495"/>
      <c r="D51" s="278">
        <f>D50</f>
        <v>0</v>
      </c>
      <c r="E51" s="278">
        <f t="shared" ref="E51:K51" si="65">E50</f>
        <v>0</v>
      </c>
      <c r="F51" s="248">
        <f t="shared" si="65"/>
        <v>0</v>
      </c>
      <c r="G51" s="248">
        <f t="shared" si="65"/>
        <v>0</v>
      </c>
      <c r="H51" s="248">
        <f t="shared" si="65"/>
        <v>0</v>
      </c>
      <c r="I51" s="248">
        <f t="shared" si="65"/>
        <v>0</v>
      </c>
      <c r="J51" s="277">
        <f t="shared" si="65"/>
        <v>0</v>
      </c>
      <c r="K51" s="294">
        <f t="shared" si="65"/>
        <v>0</v>
      </c>
      <c r="L51" s="528" t="s">
        <v>5</v>
      </c>
      <c r="M51" s="258"/>
      <c r="N51" s="252"/>
      <c r="O51" s="252"/>
      <c r="P51" s="252"/>
      <c r="Q51" s="252"/>
      <c r="R51" s="252"/>
      <c r="S51" s="252"/>
      <c r="T51" s="252"/>
      <c r="U51" s="252"/>
      <c r="V51" s="252"/>
      <c r="W51" s="252"/>
      <c r="X51" s="252"/>
      <c r="Y51" s="252"/>
      <c r="Z51" s="252"/>
      <c r="AA51" s="252"/>
      <c r="AB51" s="252"/>
      <c r="AC51" s="252"/>
      <c r="AD51" s="252"/>
      <c r="AE51" s="252"/>
      <c r="AF51" s="252"/>
      <c r="AG51" s="252"/>
      <c r="AH51" s="252"/>
      <c r="AI51" s="262"/>
      <c r="AJ51" s="5"/>
    </row>
    <row r="52" spans="1:36" ht="16.8" hidden="1" thickTop="1" thickBot="1" x14ac:dyDescent="0.35">
      <c r="A52" s="5"/>
      <c r="B52" s="5"/>
      <c r="C52" s="495">
        <f t="shared" ref="C52" si="66">C50+1</f>
        <v>24</v>
      </c>
      <c r="D52" s="279"/>
      <c r="E52" s="280"/>
      <c r="F52" s="281"/>
      <c r="G52" s="281"/>
      <c r="H52" s="282"/>
      <c r="I52" s="282"/>
      <c r="J52" s="283"/>
      <c r="K52" s="293"/>
      <c r="L52" s="528" t="s">
        <v>4</v>
      </c>
      <c r="M52" s="258"/>
      <c r="N52" s="252"/>
      <c r="O52" s="252"/>
      <c r="P52" s="252"/>
      <c r="Q52" s="252"/>
      <c r="R52" s="252"/>
      <c r="S52" s="252"/>
      <c r="T52" s="252"/>
      <c r="U52" s="252"/>
      <c r="V52" s="252"/>
      <c r="W52" s="252"/>
      <c r="X52" s="252"/>
      <c r="Y52" s="252"/>
      <c r="Z52" s="252"/>
      <c r="AA52" s="252"/>
      <c r="AB52" s="252"/>
      <c r="AC52" s="252"/>
      <c r="AD52" s="252"/>
      <c r="AE52" s="252"/>
      <c r="AF52" s="252"/>
      <c r="AG52" s="252"/>
      <c r="AH52" s="252"/>
      <c r="AI52" s="264"/>
      <c r="AJ52" s="5"/>
    </row>
    <row r="53" spans="1:36" ht="16.8" hidden="1" thickTop="1" thickBot="1" x14ac:dyDescent="0.35">
      <c r="A53" s="5"/>
      <c r="B53" s="5"/>
      <c r="C53" s="495"/>
      <c r="D53" s="278">
        <f>D52</f>
        <v>0</v>
      </c>
      <c r="E53" s="278">
        <f t="shared" ref="E53:K53" si="67">E52</f>
        <v>0</v>
      </c>
      <c r="F53" s="248">
        <f t="shared" si="67"/>
        <v>0</v>
      </c>
      <c r="G53" s="248">
        <f t="shared" si="67"/>
        <v>0</v>
      </c>
      <c r="H53" s="248">
        <f t="shared" si="67"/>
        <v>0</v>
      </c>
      <c r="I53" s="248">
        <f t="shared" si="67"/>
        <v>0</v>
      </c>
      <c r="J53" s="277">
        <f t="shared" si="67"/>
        <v>0</v>
      </c>
      <c r="K53" s="294">
        <f t="shared" si="67"/>
        <v>0</v>
      </c>
      <c r="L53" s="528" t="s">
        <v>5</v>
      </c>
      <c r="M53" s="258"/>
      <c r="N53" s="252"/>
      <c r="O53" s="252"/>
      <c r="P53" s="252"/>
      <c r="Q53" s="252"/>
      <c r="R53" s="252"/>
      <c r="S53" s="252"/>
      <c r="T53" s="252"/>
      <c r="U53" s="252"/>
      <c r="V53" s="252"/>
      <c r="W53" s="252"/>
      <c r="X53" s="252"/>
      <c r="Y53" s="252"/>
      <c r="Z53" s="252"/>
      <c r="AA53" s="252"/>
      <c r="AB53" s="252"/>
      <c r="AC53" s="252"/>
      <c r="AD53" s="252"/>
      <c r="AE53" s="252"/>
      <c r="AF53" s="252"/>
      <c r="AG53" s="252"/>
      <c r="AH53" s="252"/>
      <c r="AI53" s="264"/>
      <c r="AJ53" s="5"/>
    </row>
    <row r="54" spans="1:36" ht="16.8" hidden="1" thickTop="1" thickBot="1" x14ac:dyDescent="0.35">
      <c r="A54" s="5"/>
      <c r="B54" s="5"/>
      <c r="C54" s="495">
        <f t="shared" ref="C54" si="68">C52+1</f>
        <v>25</v>
      </c>
      <c r="D54" s="279"/>
      <c r="E54" s="280"/>
      <c r="F54" s="281"/>
      <c r="G54" s="281"/>
      <c r="H54" s="282"/>
      <c r="I54" s="282"/>
      <c r="J54" s="283"/>
      <c r="K54" s="293"/>
      <c r="L54" s="528" t="s">
        <v>4</v>
      </c>
      <c r="M54" s="258"/>
      <c r="N54" s="252"/>
      <c r="O54" s="252"/>
      <c r="P54" s="252"/>
      <c r="Q54" s="252"/>
      <c r="R54" s="252"/>
      <c r="S54" s="252"/>
      <c r="T54" s="252"/>
      <c r="U54" s="252"/>
      <c r="V54" s="252"/>
      <c r="W54" s="252"/>
      <c r="X54" s="252"/>
      <c r="Y54" s="252"/>
      <c r="Z54" s="252"/>
      <c r="AA54" s="252"/>
      <c r="AB54" s="252"/>
      <c r="AC54" s="252"/>
      <c r="AD54" s="252"/>
      <c r="AE54" s="252"/>
      <c r="AF54" s="252"/>
      <c r="AG54" s="252"/>
      <c r="AH54" s="252"/>
      <c r="AI54" s="264"/>
      <c r="AJ54" s="5"/>
    </row>
    <row r="55" spans="1:36" ht="16.8" hidden="1" thickTop="1" thickBot="1" x14ac:dyDescent="0.35">
      <c r="A55" s="5"/>
      <c r="B55" s="5"/>
      <c r="C55" s="495"/>
      <c r="D55" s="278">
        <f>D54</f>
        <v>0</v>
      </c>
      <c r="E55" s="278">
        <f t="shared" ref="E55:K55" si="69">E54</f>
        <v>0</v>
      </c>
      <c r="F55" s="248">
        <f t="shared" si="69"/>
        <v>0</v>
      </c>
      <c r="G55" s="248">
        <f t="shared" si="69"/>
        <v>0</v>
      </c>
      <c r="H55" s="248">
        <f t="shared" si="69"/>
        <v>0</v>
      </c>
      <c r="I55" s="248">
        <f t="shared" si="69"/>
        <v>0</v>
      </c>
      <c r="J55" s="277">
        <f t="shared" si="69"/>
        <v>0</v>
      </c>
      <c r="K55" s="294">
        <f t="shared" si="69"/>
        <v>0</v>
      </c>
      <c r="L55" s="528" t="s">
        <v>5</v>
      </c>
      <c r="M55" s="258"/>
      <c r="N55" s="252"/>
      <c r="O55" s="252"/>
      <c r="P55" s="252"/>
      <c r="Q55" s="252"/>
      <c r="R55" s="252"/>
      <c r="S55" s="252"/>
      <c r="T55" s="252"/>
      <c r="U55" s="252"/>
      <c r="V55" s="252"/>
      <c r="W55" s="252"/>
      <c r="X55" s="252"/>
      <c r="Y55" s="252"/>
      <c r="Z55" s="252"/>
      <c r="AA55" s="252"/>
      <c r="AB55" s="252"/>
      <c r="AC55" s="252"/>
      <c r="AD55" s="252"/>
      <c r="AE55" s="252"/>
      <c r="AF55" s="252"/>
      <c r="AG55" s="252"/>
      <c r="AH55" s="252"/>
      <c r="AI55" s="264"/>
      <c r="AJ55" s="5"/>
    </row>
    <row r="56" spans="1:36" ht="16.8" hidden="1" thickTop="1" thickBot="1" x14ac:dyDescent="0.35">
      <c r="A56" s="5"/>
      <c r="B56" s="5"/>
      <c r="C56" s="495">
        <f t="shared" ref="C56" si="70">C54+1</f>
        <v>26</v>
      </c>
      <c r="D56" s="279"/>
      <c r="E56" s="280"/>
      <c r="F56" s="281"/>
      <c r="G56" s="281"/>
      <c r="H56" s="282"/>
      <c r="I56" s="282"/>
      <c r="J56" s="283"/>
      <c r="K56" s="293"/>
      <c r="L56" s="528" t="s">
        <v>4</v>
      </c>
      <c r="M56" s="258"/>
      <c r="N56" s="252"/>
      <c r="O56" s="252"/>
      <c r="P56" s="252"/>
      <c r="Q56" s="252"/>
      <c r="R56" s="252"/>
      <c r="S56" s="252"/>
      <c r="T56" s="252"/>
      <c r="U56" s="252"/>
      <c r="V56" s="252"/>
      <c r="W56" s="251"/>
      <c r="X56" s="251"/>
      <c r="Y56" s="251"/>
      <c r="Z56" s="251"/>
      <c r="AA56" s="251"/>
      <c r="AB56" s="251"/>
      <c r="AC56" s="251"/>
      <c r="AD56" s="251"/>
      <c r="AE56" s="251"/>
      <c r="AF56" s="251"/>
      <c r="AG56" s="251"/>
      <c r="AH56" s="251"/>
      <c r="AI56" s="262"/>
      <c r="AJ56" s="5"/>
    </row>
    <row r="57" spans="1:36" ht="16.8" hidden="1" thickTop="1" thickBot="1" x14ac:dyDescent="0.35">
      <c r="A57" s="5"/>
      <c r="B57" s="5"/>
      <c r="C57" s="495"/>
      <c r="D57" s="278">
        <f>D56</f>
        <v>0</v>
      </c>
      <c r="E57" s="278">
        <f t="shared" ref="E57:K57" si="71">E56</f>
        <v>0</v>
      </c>
      <c r="F57" s="248">
        <f t="shared" si="71"/>
        <v>0</v>
      </c>
      <c r="G57" s="248">
        <f t="shared" si="71"/>
        <v>0</v>
      </c>
      <c r="H57" s="248">
        <f t="shared" si="71"/>
        <v>0</v>
      </c>
      <c r="I57" s="248">
        <f t="shared" si="71"/>
        <v>0</v>
      </c>
      <c r="J57" s="277">
        <f t="shared" si="71"/>
        <v>0</v>
      </c>
      <c r="K57" s="294">
        <f t="shared" si="71"/>
        <v>0</v>
      </c>
      <c r="L57" s="528" t="s">
        <v>5</v>
      </c>
      <c r="M57" s="258"/>
      <c r="N57" s="252"/>
      <c r="O57" s="252"/>
      <c r="P57" s="252"/>
      <c r="Q57" s="252"/>
      <c r="R57" s="252"/>
      <c r="S57" s="252"/>
      <c r="T57" s="252"/>
      <c r="U57" s="252"/>
      <c r="V57" s="252"/>
      <c r="W57" s="251"/>
      <c r="X57" s="251"/>
      <c r="Y57" s="251"/>
      <c r="Z57" s="251"/>
      <c r="AA57" s="251"/>
      <c r="AB57" s="251"/>
      <c r="AC57" s="251"/>
      <c r="AD57" s="251"/>
      <c r="AE57" s="251"/>
      <c r="AF57" s="251"/>
      <c r="AG57" s="251"/>
      <c r="AH57" s="251"/>
      <c r="AI57" s="262"/>
      <c r="AJ57" s="5"/>
    </row>
    <row r="58" spans="1:36" ht="16.8" hidden="1" thickTop="1" thickBot="1" x14ac:dyDescent="0.35">
      <c r="A58" s="5"/>
      <c r="B58" s="5"/>
      <c r="C58" s="495">
        <f t="shared" ref="C58" si="72">C56+1</f>
        <v>27</v>
      </c>
      <c r="D58" s="279"/>
      <c r="E58" s="280"/>
      <c r="F58" s="281"/>
      <c r="G58" s="281"/>
      <c r="H58" s="282"/>
      <c r="I58" s="282"/>
      <c r="J58" s="283"/>
      <c r="K58" s="293"/>
      <c r="L58" s="528" t="s">
        <v>4</v>
      </c>
      <c r="M58" s="258"/>
      <c r="N58" s="252"/>
      <c r="O58" s="252"/>
      <c r="P58" s="252"/>
      <c r="Q58" s="252"/>
      <c r="R58" s="252"/>
      <c r="S58" s="252"/>
      <c r="T58" s="252"/>
      <c r="U58" s="252"/>
      <c r="V58" s="252"/>
      <c r="W58" s="251"/>
      <c r="X58" s="251"/>
      <c r="Y58" s="251"/>
      <c r="Z58" s="251"/>
      <c r="AA58" s="251"/>
      <c r="AB58" s="251"/>
      <c r="AC58" s="251"/>
      <c r="AD58" s="251"/>
      <c r="AE58" s="251"/>
      <c r="AF58" s="251"/>
      <c r="AG58" s="251"/>
      <c r="AH58" s="251"/>
      <c r="AI58" s="262"/>
      <c r="AJ58" s="5"/>
    </row>
    <row r="59" spans="1:36" ht="16.8" hidden="1" thickTop="1" thickBot="1" x14ac:dyDescent="0.35">
      <c r="A59" s="5"/>
      <c r="B59" s="5"/>
      <c r="C59" s="495"/>
      <c r="D59" s="278">
        <f>D58</f>
        <v>0</v>
      </c>
      <c r="E59" s="278">
        <f t="shared" ref="E59:K59" si="73">E58</f>
        <v>0</v>
      </c>
      <c r="F59" s="248">
        <f t="shared" si="73"/>
        <v>0</v>
      </c>
      <c r="G59" s="248">
        <f t="shared" si="73"/>
        <v>0</v>
      </c>
      <c r="H59" s="248">
        <f t="shared" si="73"/>
        <v>0</v>
      </c>
      <c r="I59" s="248">
        <f t="shared" si="73"/>
        <v>0</v>
      </c>
      <c r="J59" s="277">
        <f t="shared" si="73"/>
        <v>0</v>
      </c>
      <c r="K59" s="294">
        <f t="shared" si="73"/>
        <v>0</v>
      </c>
      <c r="L59" s="528" t="s">
        <v>5</v>
      </c>
      <c r="M59" s="258"/>
      <c r="N59" s="252"/>
      <c r="O59" s="252"/>
      <c r="P59" s="252"/>
      <c r="Q59" s="252"/>
      <c r="R59" s="252"/>
      <c r="S59" s="252"/>
      <c r="T59" s="252"/>
      <c r="U59" s="252"/>
      <c r="V59" s="252"/>
      <c r="W59" s="251"/>
      <c r="X59" s="251"/>
      <c r="Y59" s="251"/>
      <c r="Z59" s="251"/>
      <c r="AA59" s="251"/>
      <c r="AB59" s="251"/>
      <c r="AC59" s="251"/>
      <c r="AD59" s="251"/>
      <c r="AE59" s="251"/>
      <c r="AF59" s="251"/>
      <c r="AG59" s="251"/>
      <c r="AH59" s="251"/>
      <c r="AI59" s="262"/>
      <c r="AJ59" s="5"/>
    </row>
    <row r="60" spans="1:36" ht="16.8" hidden="1" thickTop="1" thickBot="1" x14ac:dyDescent="0.35">
      <c r="A60" s="5"/>
      <c r="B60" s="5"/>
      <c r="C60" s="495">
        <f t="shared" ref="C60" si="74">C58+1</f>
        <v>28</v>
      </c>
      <c r="D60" s="279"/>
      <c r="E60" s="280"/>
      <c r="F60" s="281"/>
      <c r="G60" s="281"/>
      <c r="H60" s="282"/>
      <c r="I60" s="282"/>
      <c r="J60" s="283"/>
      <c r="K60" s="293"/>
      <c r="L60" s="528" t="s">
        <v>4</v>
      </c>
      <c r="M60" s="258"/>
      <c r="N60" s="252"/>
      <c r="O60" s="252"/>
      <c r="P60" s="252"/>
      <c r="Q60" s="252"/>
      <c r="R60" s="252"/>
      <c r="S60" s="252"/>
      <c r="T60" s="252"/>
      <c r="U60" s="252"/>
      <c r="V60" s="252"/>
      <c r="W60" s="251"/>
      <c r="X60" s="251"/>
      <c r="Y60" s="251"/>
      <c r="Z60" s="251"/>
      <c r="AA60" s="251"/>
      <c r="AB60" s="251"/>
      <c r="AC60" s="251"/>
      <c r="AD60" s="251"/>
      <c r="AE60" s="251"/>
      <c r="AF60" s="251"/>
      <c r="AG60" s="251"/>
      <c r="AH60" s="251"/>
      <c r="AI60" s="262"/>
      <c r="AJ60" s="5"/>
    </row>
    <row r="61" spans="1:36" ht="16.8" hidden="1" thickTop="1" thickBot="1" x14ac:dyDescent="0.35">
      <c r="A61" s="5"/>
      <c r="B61" s="5"/>
      <c r="C61" s="495"/>
      <c r="D61" s="278">
        <f>D60</f>
        <v>0</v>
      </c>
      <c r="E61" s="278">
        <f t="shared" ref="E61:K61" si="75">E60</f>
        <v>0</v>
      </c>
      <c r="F61" s="248">
        <f t="shared" si="75"/>
        <v>0</v>
      </c>
      <c r="G61" s="248">
        <f t="shared" si="75"/>
        <v>0</v>
      </c>
      <c r="H61" s="248">
        <f t="shared" si="75"/>
        <v>0</v>
      </c>
      <c r="I61" s="248">
        <f t="shared" si="75"/>
        <v>0</v>
      </c>
      <c r="J61" s="277">
        <f t="shared" si="75"/>
        <v>0</v>
      </c>
      <c r="K61" s="294">
        <f t="shared" si="75"/>
        <v>0</v>
      </c>
      <c r="L61" s="528" t="s">
        <v>5</v>
      </c>
      <c r="M61" s="258"/>
      <c r="N61" s="252"/>
      <c r="O61" s="252"/>
      <c r="P61" s="252"/>
      <c r="Q61" s="252"/>
      <c r="R61" s="252"/>
      <c r="S61" s="252"/>
      <c r="T61" s="252"/>
      <c r="U61" s="252"/>
      <c r="V61" s="252"/>
      <c r="W61" s="251"/>
      <c r="X61" s="251"/>
      <c r="Y61" s="251"/>
      <c r="Z61" s="251"/>
      <c r="AA61" s="251"/>
      <c r="AB61" s="251"/>
      <c r="AC61" s="251"/>
      <c r="AD61" s="251"/>
      <c r="AE61" s="251"/>
      <c r="AF61" s="251"/>
      <c r="AG61" s="251"/>
      <c r="AH61" s="251"/>
      <c r="AI61" s="262"/>
      <c r="AJ61" s="5"/>
    </row>
    <row r="62" spans="1:36" ht="16.8" hidden="1" thickTop="1" thickBot="1" x14ac:dyDescent="0.35">
      <c r="A62" s="5"/>
      <c r="B62" s="5"/>
      <c r="C62" s="495">
        <f t="shared" ref="C62" si="76">C60+1</f>
        <v>29</v>
      </c>
      <c r="D62" s="279"/>
      <c r="E62" s="280"/>
      <c r="F62" s="281"/>
      <c r="G62" s="281"/>
      <c r="H62" s="282"/>
      <c r="I62" s="282"/>
      <c r="J62" s="283"/>
      <c r="K62" s="293"/>
      <c r="L62" s="528" t="s">
        <v>4</v>
      </c>
      <c r="M62" s="258"/>
      <c r="N62" s="252"/>
      <c r="O62" s="252"/>
      <c r="P62" s="252"/>
      <c r="Q62" s="252"/>
      <c r="R62" s="252"/>
      <c r="S62" s="252"/>
      <c r="T62" s="252"/>
      <c r="U62" s="252"/>
      <c r="V62" s="252"/>
      <c r="W62" s="252"/>
      <c r="X62" s="252"/>
      <c r="Y62" s="252"/>
      <c r="Z62" s="252"/>
      <c r="AA62" s="252"/>
      <c r="AB62" s="252"/>
      <c r="AC62" s="252"/>
      <c r="AD62" s="252"/>
      <c r="AE62" s="252"/>
      <c r="AF62" s="252"/>
      <c r="AG62" s="252"/>
      <c r="AH62" s="254"/>
      <c r="AI62" s="262"/>
      <c r="AJ62" s="5"/>
    </row>
    <row r="63" spans="1:36" ht="16.8" hidden="1" thickTop="1" thickBot="1" x14ac:dyDescent="0.35">
      <c r="A63" s="5"/>
      <c r="B63" s="5"/>
      <c r="C63" s="495"/>
      <c r="D63" s="278">
        <f>D62</f>
        <v>0</v>
      </c>
      <c r="E63" s="278">
        <f t="shared" ref="E63:K63" si="77">E62</f>
        <v>0</v>
      </c>
      <c r="F63" s="248">
        <f t="shared" si="77"/>
        <v>0</v>
      </c>
      <c r="G63" s="248">
        <f t="shared" si="77"/>
        <v>0</v>
      </c>
      <c r="H63" s="248">
        <f t="shared" si="77"/>
        <v>0</v>
      </c>
      <c r="I63" s="248">
        <f t="shared" si="77"/>
        <v>0</v>
      </c>
      <c r="J63" s="277">
        <f t="shared" si="77"/>
        <v>0</v>
      </c>
      <c r="K63" s="294">
        <f t="shared" si="77"/>
        <v>0</v>
      </c>
      <c r="L63" s="528" t="s">
        <v>5</v>
      </c>
      <c r="M63" s="258"/>
      <c r="N63" s="252"/>
      <c r="O63" s="252"/>
      <c r="P63" s="252"/>
      <c r="Q63" s="252"/>
      <c r="R63" s="252"/>
      <c r="S63" s="252"/>
      <c r="T63" s="252"/>
      <c r="U63" s="252"/>
      <c r="V63" s="252"/>
      <c r="W63" s="252"/>
      <c r="X63" s="252"/>
      <c r="Y63" s="252"/>
      <c r="Z63" s="252"/>
      <c r="AA63" s="252"/>
      <c r="AB63" s="252"/>
      <c r="AC63" s="252"/>
      <c r="AD63" s="252"/>
      <c r="AE63" s="252"/>
      <c r="AF63" s="252"/>
      <c r="AG63" s="252"/>
      <c r="AH63" s="254"/>
      <c r="AI63" s="262"/>
      <c r="AJ63" s="5"/>
    </row>
    <row r="64" spans="1:36" ht="16.8" hidden="1" thickTop="1" thickBot="1" x14ac:dyDescent="0.35">
      <c r="A64" s="5"/>
      <c r="B64" s="5"/>
      <c r="C64" s="495">
        <f t="shared" ref="C64" si="78">C62+1</f>
        <v>30</v>
      </c>
      <c r="D64" s="279"/>
      <c r="E64" s="280"/>
      <c r="F64" s="281"/>
      <c r="G64" s="281"/>
      <c r="H64" s="282"/>
      <c r="I64" s="282"/>
      <c r="J64" s="283"/>
      <c r="K64" s="293"/>
      <c r="L64" s="528" t="s">
        <v>4</v>
      </c>
      <c r="M64" s="258"/>
      <c r="N64" s="252"/>
      <c r="O64" s="252"/>
      <c r="P64" s="252"/>
      <c r="Q64" s="252"/>
      <c r="R64" s="252"/>
      <c r="S64" s="252"/>
      <c r="T64" s="252"/>
      <c r="U64" s="252"/>
      <c r="V64" s="252"/>
      <c r="W64" s="251"/>
      <c r="X64" s="251"/>
      <c r="Y64" s="251"/>
      <c r="Z64" s="251"/>
      <c r="AA64" s="251"/>
      <c r="AB64" s="251"/>
      <c r="AC64" s="251"/>
      <c r="AD64" s="251"/>
      <c r="AE64" s="251"/>
      <c r="AF64" s="251"/>
      <c r="AG64" s="251"/>
      <c r="AH64" s="251"/>
      <c r="AI64" s="262"/>
      <c r="AJ64" s="5"/>
    </row>
    <row r="65" spans="1:36" ht="16.8" hidden="1" thickTop="1" thickBot="1" x14ac:dyDescent="0.35">
      <c r="A65" s="5"/>
      <c r="B65" s="5"/>
      <c r="C65" s="495"/>
      <c r="D65" s="278">
        <f>D64</f>
        <v>0</v>
      </c>
      <c r="E65" s="278">
        <f t="shared" ref="E65:K65" si="79">E64</f>
        <v>0</v>
      </c>
      <c r="F65" s="248">
        <f t="shared" si="79"/>
        <v>0</v>
      </c>
      <c r="G65" s="248">
        <f t="shared" si="79"/>
        <v>0</v>
      </c>
      <c r="H65" s="248">
        <f t="shared" si="79"/>
        <v>0</v>
      </c>
      <c r="I65" s="248">
        <f t="shared" si="79"/>
        <v>0</v>
      </c>
      <c r="J65" s="277">
        <f t="shared" si="79"/>
        <v>0</v>
      </c>
      <c r="K65" s="294">
        <f t="shared" si="79"/>
        <v>0</v>
      </c>
      <c r="L65" s="528" t="s">
        <v>5</v>
      </c>
      <c r="M65" s="258"/>
      <c r="N65" s="252"/>
      <c r="O65" s="252"/>
      <c r="P65" s="252"/>
      <c r="Q65" s="252"/>
      <c r="R65" s="252"/>
      <c r="S65" s="252"/>
      <c r="T65" s="252"/>
      <c r="U65" s="252"/>
      <c r="V65" s="252"/>
      <c r="W65" s="251"/>
      <c r="X65" s="251"/>
      <c r="Y65" s="251"/>
      <c r="Z65" s="251"/>
      <c r="AA65" s="251"/>
      <c r="AB65" s="251"/>
      <c r="AC65" s="251"/>
      <c r="AD65" s="251"/>
      <c r="AE65" s="251"/>
      <c r="AF65" s="251"/>
      <c r="AG65" s="251"/>
      <c r="AH65" s="251"/>
      <c r="AI65" s="262"/>
      <c r="AJ65" s="5"/>
    </row>
    <row r="66" spans="1:36" ht="16.8" hidden="1" thickTop="1" thickBot="1" x14ac:dyDescent="0.35">
      <c r="A66" s="5"/>
      <c r="B66" s="5"/>
      <c r="C66" s="495">
        <f t="shared" ref="C66" si="80">C64+1</f>
        <v>31</v>
      </c>
      <c r="D66" s="279"/>
      <c r="E66" s="280"/>
      <c r="F66" s="281"/>
      <c r="G66" s="281"/>
      <c r="H66" s="282"/>
      <c r="I66" s="282"/>
      <c r="J66" s="283"/>
      <c r="K66" s="293"/>
      <c r="L66" s="528" t="s">
        <v>4</v>
      </c>
      <c r="M66" s="258"/>
      <c r="N66" s="252"/>
      <c r="O66" s="252"/>
      <c r="P66" s="252"/>
      <c r="Q66" s="252"/>
      <c r="R66" s="252"/>
      <c r="S66" s="252"/>
      <c r="T66" s="252"/>
      <c r="U66" s="252"/>
      <c r="V66" s="252"/>
      <c r="W66" s="251"/>
      <c r="X66" s="251"/>
      <c r="Y66" s="251"/>
      <c r="Z66" s="251"/>
      <c r="AA66" s="251"/>
      <c r="AB66" s="251"/>
      <c r="AC66" s="251"/>
      <c r="AD66" s="251"/>
      <c r="AE66" s="251"/>
      <c r="AF66" s="251"/>
      <c r="AG66" s="251"/>
      <c r="AH66" s="251"/>
      <c r="AI66" s="262"/>
      <c r="AJ66" s="5"/>
    </row>
    <row r="67" spans="1:36" ht="16.8" hidden="1" thickTop="1" thickBot="1" x14ac:dyDescent="0.35">
      <c r="A67" s="5"/>
      <c r="B67" s="5"/>
      <c r="C67" s="495"/>
      <c r="D67" s="278">
        <f>D66</f>
        <v>0</v>
      </c>
      <c r="E67" s="278">
        <f t="shared" ref="E67:K67" si="81">E66</f>
        <v>0</v>
      </c>
      <c r="F67" s="248">
        <f t="shared" si="81"/>
        <v>0</v>
      </c>
      <c r="G67" s="248">
        <f t="shared" si="81"/>
        <v>0</v>
      </c>
      <c r="H67" s="248">
        <f t="shared" si="81"/>
        <v>0</v>
      </c>
      <c r="I67" s="248">
        <f t="shared" si="81"/>
        <v>0</v>
      </c>
      <c r="J67" s="277">
        <f t="shared" si="81"/>
        <v>0</v>
      </c>
      <c r="K67" s="294">
        <f t="shared" si="81"/>
        <v>0</v>
      </c>
      <c r="L67" s="528" t="s">
        <v>5</v>
      </c>
      <c r="M67" s="258"/>
      <c r="N67" s="252"/>
      <c r="O67" s="252"/>
      <c r="P67" s="252"/>
      <c r="Q67" s="252"/>
      <c r="R67" s="252"/>
      <c r="S67" s="252"/>
      <c r="T67" s="252"/>
      <c r="U67" s="252"/>
      <c r="V67" s="252"/>
      <c r="W67" s="251"/>
      <c r="X67" s="251"/>
      <c r="Y67" s="251"/>
      <c r="Z67" s="251"/>
      <c r="AA67" s="251"/>
      <c r="AB67" s="251"/>
      <c r="AC67" s="251"/>
      <c r="AD67" s="251"/>
      <c r="AE67" s="251"/>
      <c r="AF67" s="251"/>
      <c r="AG67" s="251"/>
      <c r="AH67" s="251"/>
      <c r="AI67" s="262"/>
      <c r="AJ67" s="5"/>
    </row>
    <row r="68" spans="1:36" ht="16.8" hidden="1" thickTop="1" thickBot="1" x14ac:dyDescent="0.35">
      <c r="A68" s="5"/>
      <c r="B68" s="5"/>
      <c r="C68" s="495">
        <f t="shared" ref="C68" si="82">C66+1</f>
        <v>32</v>
      </c>
      <c r="D68" s="279"/>
      <c r="E68" s="280"/>
      <c r="F68" s="281"/>
      <c r="G68" s="281"/>
      <c r="H68" s="282"/>
      <c r="I68" s="282"/>
      <c r="J68" s="283"/>
      <c r="K68" s="293"/>
      <c r="L68" s="528" t="s">
        <v>4</v>
      </c>
      <c r="M68" s="258"/>
      <c r="N68" s="252"/>
      <c r="O68" s="252"/>
      <c r="P68" s="252"/>
      <c r="Q68" s="252"/>
      <c r="R68" s="252"/>
      <c r="S68" s="252"/>
      <c r="T68" s="252"/>
      <c r="U68" s="252"/>
      <c r="V68" s="252"/>
      <c r="W68" s="251"/>
      <c r="X68" s="251"/>
      <c r="Y68" s="251"/>
      <c r="Z68" s="251"/>
      <c r="AA68" s="251"/>
      <c r="AB68" s="251"/>
      <c r="AC68" s="251"/>
      <c r="AD68" s="251"/>
      <c r="AE68" s="251"/>
      <c r="AF68" s="251"/>
      <c r="AG68" s="251"/>
      <c r="AH68" s="251"/>
      <c r="AI68" s="262"/>
      <c r="AJ68" s="5"/>
    </row>
    <row r="69" spans="1:36" ht="16.8" hidden="1" thickTop="1" thickBot="1" x14ac:dyDescent="0.35">
      <c r="A69" s="5"/>
      <c r="B69" s="5"/>
      <c r="C69" s="495"/>
      <c r="D69" s="278">
        <f>D68</f>
        <v>0</v>
      </c>
      <c r="E69" s="278">
        <f t="shared" ref="E69:K69" si="83">E68</f>
        <v>0</v>
      </c>
      <c r="F69" s="248">
        <f t="shared" si="83"/>
        <v>0</v>
      </c>
      <c r="G69" s="248">
        <f t="shared" si="83"/>
        <v>0</v>
      </c>
      <c r="H69" s="248">
        <f t="shared" si="83"/>
        <v>0</v>
      </c>
      <c r="I69" s="248">
        <f t="shared" si="83"/>
        <v>0</v>
      </c>
      <c r="J69" s="277">
        <f t="shared" si="83"/>
        <v>0</v>
      </c>
      <c r="K69" s="294">
        <f t="shared" si="83"/>
        <v>0</v>
      </c>
      <c r="L69" s="528" t="s">
        <v>5</v>
      </c>
      <c r="M69" s="258"/>
      <c r="N69" s="252"/>
      <c r="O69" s="252"/>
      <c r="P69" s="252"/>
      <c r="Q69" s="252"/>
      <c r="R69" s="252"/>
      <c r="S69" s="252"/>
      <c r="T69" s="252"/>
      <c r="U69" s="252"/>
      <c r="V69" s="252"/>
      <c r="W69" s="251"/>
      <c r="X69" s="251"/>
      <c r="Y69" s="251"/>
      <c r="Z69" s="251"/>
      <c r="AA69" s="251"/>
      <c r="AB69" s="251"/>
      <c r="AC69" s="251"/>
      <c r="AD69" s="251"/>
      <c r="AE69" s="251"/>
      <c r="AF69" s="251"/>
      <c r="AG69" s="251"/>
      <c r="AH69" s="251"/>
      <c r="AI69" s="262"/>
      <c r="AJ69" s="5"/>
    </row>
    <row r="70" spans="1:36" ht="16.8" hidden="1" thickTop="1" thickBot="1" x14ac:dyDescent="0.35">
      <c r="A70" s="5"/>
      <c r="B70" s="5"/>
      <c r="C70" s="495">
        <f t="shared" ref="C70" si="84">C68+1</f>
        <v>33</v>
      </c>
      <c r="D70" s="279"/>
      <c r="E70" s="280"/>
      <c r="F70" s="281"/>
      <c r="G70" s="281"/>
      <c r="H70" s="282"/>
      <c r="I70" s="282"/>
      <c r="J70" s="283"/>
      <c r="K70" s="293"/>
      <c r="L70" s="528" t="s">
        <v>4</v>
      </c>
      <c r="M70" s="260"/>
      <c r="N70" s="255"/>
      <c r="O70" s="255"/>
      <c r="P70" s="255"/>
      <c r="Q70" s="255"/>
      <c r="R70" s="255"/>
      <c r="S70" s="255"/>
      <c r="T70" s="255"/>
      <c r="U70" s="255"/>
      <c r="V70" s="255"/>
      <c r="W70" s="255"/>
      <c r="X70" s="255"/>
      <c r="Y70" s="255"/>
      <c r="Z70" s="255"/>
      <c r="AA70" s="255"/>
      <c r="AB70" s="255"/>
      <c r="AC70" s="255"/>
      <c r="AD70" s="255"/>
      <c r="AE70" s="255"/>
      <c r="AF70" s="255"/>
      <c r="AG70" s="255"/>
      <c r="AH70" s="255"/>
      <c r="AI70" s="265"/>
      <c r="AJ70" s="5"/>
    </row>
    <row r="71" spans="1:36" ht="16.8" hidden="1" thickTop="1" thickBot="1" x14ac:dyDescent="0.35">
      <c r="A71" s="5"/>
      <c r="B71" s="5"/>
      <c r="C71" s="495"/>
      <c r="D71" s="278">
        <f>D70</f>
        <v>0</v>
      </c>
      <c r="E71" s="278">
        <f t="shared" ref="E71:K71" si="85">E70</f>
        <v>0</v>
      </c>
      <c r="F71" s="248">
        <f t="shared" si="85"/>
        <v>0</v>
      </c>
      <c r="G71" s="248">
        <f t="shared" si="85"/>
        <v>0</v>
      </c>
      <c r="H71" s="248">
        <f t="shared" si="85"/>
        <v>0</v>
      </c>
      <c r="I71" s="248">
        <f t="shared" si="85"/>
        <v>0</v>
      </c>
      <c r="J71" s="277">
        <f t="shared" si="85"/>
        <v>0</v>
      </c>
      <c r="K71" s="294">
        <f t="shared" si="85"/>
        <v>0</v>
      </c>
      <c r="L71" s="528" t="s">
        <v>5</v>
      </c>
      <c r="M71" s="260"/>
      <c r="N71" s="255"/>
      <c r="O71" s="255"/>
      <c r="P71" s="255"/>
      <c r="Q71" s="255"/>
      <c r="R71" s="255"/>
      <c r="S71" s="255"/>
      <c r="T71" s="255"/>
      <c r="U71" s="255"/>
      <c r="V71" s="255"/>
      <c r="W71" s="255"/>
      <c r="X71" s="255"/>
      <c r="Y71" s="255"/>
      <c r="Z71" s="255"/>
      <c r="AA71" s="255"/>
      <c r="AB71" s="255"/>
      <c r="AC71" s="255"/>
      <c r="AD71" s="255"/>
      <c r="AE71" s="255"/>
      <c r="AF71" s="255"/>
      <c r="AG71" s="255"/>
      <c r="AH71" s="255"/>
      <c r="AI71" s="265"/>
      <c r="AJ71" s="5"/>
    </row>
    <row r="72" spans="1:36" ht="16.8" hidden="1" thickTop="1" thickBot="1" x14ac:dyDescent="0.35">
      <c r="A72" s="5"/>
      <c r="B72" s="5"/>
      <c r="C72" s="495">
        <f t="shared" ref="C72" si="86">C70+1</f>
        <v>34</v>
      </c>
      <c r="D72" s="279"/>
      <c r="E72" s="280"/>
      <c r="F72" s="281"/>
      <c r="G72" s="281"/>
      <c r="H72" s="282"/>
      <c r="I72" s="282"/>
      <c r="J72" s="283"/>
      <c r="K72" s="293"/>
      <c r="L72" s="528" t="s">
        <v>4</v>
      </c>
      <c r="M72" s="260"/>
      <c r="N72" s="255"/>
      <c r="O72" s="255"/>
      <c r="P72" s="255"/>
      <c r="Q72" s="255"/>
      <c r="R72" s="255"/>
      <c r="S72" s="255"/>
      <c r="T72" s="255"/>
      <c r="U72" s="255"/>
      <c r="V72" s="255"/>
      <c r="W72" s="255"/>
      <c r="X72" s="255"/>
      <c r="Y72" s="255"/>
      <c r="Z72" s="255"/>
      <c r="AA72" s="255"/>
      <c r="AB72" s="255"/>
      <c r="AC72" s="255"/>
      <c r="AD72" s="255"/>
      <c r="AE72" s="255"/>
      <c r="AF72" s="255"/>
      <c r="AG72" s="255"/>
      <c r="AH72" s="255"/>
      <c r="AI72" s="265"/>
      <c r="AJ72" s="5"/>
    </row>
    <row r="73" spans="1:36" ht="16.8" hidden="1" thickTop="1" thickBot="1" x14ac:dyDescent="0.35">
      <c r="A73" s="5"/>
      <c r="B73" s="5"/>
      <c r="C73" s="495"/>
      <c r="D73" s="278">
        <f>D72</f>
        <v>0</v>
      </c>
      <c r="E73" s="278">
        <f t="shared" ref="E73:K73" si="87">E72</f>
        <v>0</v>
      </c>
      <c r="F73" s="248">
        <f t="shared" si="87"/>
        <v>0</v>
      </c>
      <c r="G73" s="248">
        <f t="shared" si="87"/>
        <v>0</v>
      </c>
      <c r="H73" s="248">
        <f t="shared" si="87"/>
        <v>0</v>
      </c>
      <c r="I73" s="248">
        <f t="shared" si="87"/>
        <v>0</v>
      </c>
      <c r="J73" s="277">
        <f t="shared" si="87"/>
        <v>0</v>
      </c>
      <c r="K73" s="294">
        <f t="shared" si="87"/>
        <v>0</v>
      </c>
      <c r="L73" s="528" t="s">
        <v>5</v>
      </c>
      <c r="M73" s="260"/>
      <c r="N73" s="255"/>
      <c r="O73" s="255"/>
      <c r="P73" s="255"/>
      <c r="Q73" s="255"/>
      <c r="R73" s="255"/>
      <c r="S73" s="255"/>
      <c r="T73" s="255"/>
      <c r="U73" s="255"/>
      <c r="V73" s="255"/>
      <c r="W73" s="255"/>
      <c r="X73" s="255"/>
      <c r="Y73" s="255"/>
      <c r="Z73" s="255"/>
      <c r="AA73" s="255"/>
      <c r="AB73" s="255"/>
      <c r="AC73" s="255"/>
      <c r="AD73" s="255"/>
      <c r="AE73" s="255"/>
      <c r="AF73" s="255"/>
      <c r="AG73" s="255"/>
      <c r="AH73" s="255"/>
      <c r="AI73" s="265"/>
      <c r="AJ73" s="5"/>
    </row>
    <row r="74" spans="1:36" ht="16.8" hidden="1" thickTop="1" thickBot="1" x14ac:dyDescent="0.35">
      <c r="A74" s="5"/>
      <c r="B74" s="5"/>
      <c r="C74" s="495">
        <f t="shared" ref="C74" si="88">C72+1</f>
        <v>35</v>
      </c>
      <c r="D74" s="279"/>
      <c r="E74" s="280"/>
      <c r="F74" s="281"/>
      <c r="G74" s="281"/>
      <c r="H74" s="282"/>
      <c r="I74" s="282"/>
      <c r="J74" s="283"/>
      <c r="K74" s="293"/>
      <c r="L74" s="528" t="s">
        <v>4</v>
      </c>
      <c r="M74" s="260"/>
      <c r="N74" s="255"/>
      <c r="O74" s="255"/>
      <c r="P74" s="255"/>
      <c r="Q74" s="255"/>
      <c r="R74" s="255"/>
      <c r="S74" s="255"/>
      <c r="T74" s="255"/>
      <c r="U74" s="255"/>
      <c r="V74" s="255"/>
      <c r="W74" s="255"/>
      <c r="X74" s="255"/>
      <c r="Y74" s="255"/>
      <c r="Z74" s="255"/>
      <c r="AA74" s="255"/>
      <c r="AB74" s="255"/>
      <c r="AC74" s="255"/>
      <c r="AD74" s="255"/>
      <c r="AE74" s="255"/>
      <c r="AF74" s="255"/>
      <c r="AG74" s="255"/>
      <c r="AH74" s="255"/>
      <c r="AI74" s="265"/>
      <c r="AJ74" s="5"/>
    </row>
    <row r="75" spans="1:36" ht="16.8" hidden="1" thickTop="1" thickBot="1" x14ac:dyDescent="0.35">
      <c r="A75" s="5"/>
      <c r="B75" s="5"/>
      <c r="C75" s="495"/>
      <c r="D75" s="278">
        <f>D74</f>
        <v>0</v>
      </c>
      <c r="E75" s="278">
        <f t="shared" ref="E75:K75" si="89">E74</f>
        <v>0</v>
      </c>
      <c r="F75" s="248">
        <f t="shared" si="89"/>
        <v>0</v>
      </c>
      <c r="G75" s="248">
        <f t="shared" si="89"/>
        <v>0</v>
      </c>
      <c r="H75" s="248">
        <f t="shared" si="89"/>
        <v>0</v>
      </c>
      <c r="I75" s="248">
        <f t="shared" si="89"/>
        <v>0</v>
      </c>
      <c r="J75" s="277">
        <f t="shared" si="89"/>
        <v>0</v>
      </c>
      <c r="K75" s="294">
        <f t="shared" si="89"/>
        <v>0</v>
      </c>
      <c r="L75" s="528" t="s">
        <v>5</v>
      </c>
      <c r="M75" s="260"/>
      <c r="N75" s="255"/>
      <c r="O75" s="255"/>
      <c r="P75" s="255"/>
      <c r="Q75" s="255"/>
      <c r="R75" s="255"/>
      <c r="S75" s="255"/>
      <c r="T75" s="255"/>
      <c r="U75" s="255"/>
      <c r="V75" s="255"/>
      <c r="W75" s="255"/>
      <c r="X75" s="255"/>
      <c r="Y75" s="255"/>
      <c r="Z75" s="255"/>
      <c r="AA75" s="255"/>
      <c r="AB75" s="255"/>
      <c r="AC75" s="255"/>
      <c r="AD75" s="255"/>
      <c r="AE75" s="255"/>
      <c r="AF75" s="255"/>
      <c r="AG75" s="255"/>
      <c r="AH75" s="255"/>
      <c r="AI75" s="265"/>
      <c r="AJ75" s="5"/>
    </row>
    <row r="76" spans="1:36" ht="16.8" hidden="1" thickTop="1" thickBot="1" x14ac:dyDescent="0.35">
      <c r="A76" s="5"/>
      <c r="B76" s="5"/>
      <c r="C76" s="495">
        <f t="shared" ref="C76" si="90">C74+1</f>
        <v>36</v>
      </c>
      <c r="D76" s="279"/>
      <c r="E76" s="280"/>
      <c r="F76" s="281"/>
      <c r="G76" s="281"/>
      <c r="H76" s="282"/>
      <c r="I76" s="282"/>
      <c r="J76" s="283"/>
      <c r="K76" s="293"/>
      <c r="L76" s="528" t="s">
        <v>4</v>
      </c>
      <c r="M76" s="260"/>
      <c r="N76" s="255"/>
      <c r="O76" s="255"/>
      <c r="P76" s="255"/>
      <c r="Q76" s="255"/>
      <c r="R76" s="255"/>
      <c r="S76" s="255"/>
      <c r="T76" s="255"/>
      <c r="U76" s="255"/>
      <c r="V76" s="255"/>
      <c r="W76" s="255"/>
      <c r="X76" s="255"/>
      <c r="Y76" s="255"/>
      <c r="Z76" s="255"/>
      <c r="AA76" s="255"/>
      <c r="AB76" s="255"/>
      <c r="AC76" s="255"/>
      <c r="AD76" s="255"/>
      <c r="AE76" s="255"/>
      <c r="AF76" s="255"/>
      <c r="AG76" s="255"/>
      <c r="AH76" s="255"/>
      <c r="AI76" s="265"/>
      <c r="AJ76" s="5"/>
    </row>
    <row r="77" spans="1:36" ht="16.8" hidden="1" thickTop="1" thickBot="1" x14ac:dyDescent="0.35">
      <c r="A77" s="5"/>
      <c r="B77" s="5"/>
      <c r="C77" s="495"/>
      <c r="D77" s="278">
        <f>D76</f>
        <v>0</v>
      </c>
      <c r="E77" s="278">
        <f t="shared" ref="E77:K77" si="91">E76</f>
        <v>0</v>
      </c>
      <c r="F77" s="248">
        <f t="shared" si="91"/>
        <v>0</v>
      </c>
      <c r="G77" s="248">
        <f t="shared" si="91"/>
        <v>0</v>
      </c>
      <c r="H77" s="248">
        <f t="shared" si="91"/>
        <v>0</v>
      </c>
      <c r="I77" s="248">
        <f t="shared" si="91"/>
        <v>0</v>
      </c>
      <c r="J77" s="277">
        <f t="shared" si="91"/>
        <v>0</v>
      </c>
      <c r="K77" s="294">
        <f t="shared" si="91"/>
        <v>0</v>
      </c>
      <c r="L77" s="528" t="s">
        <v>5</v>
      </c>
      <c r="M77" s="260"/>
      <c r="N77" s="255"/>
      <c r="O77" s="255"/>
      <c r="P77" s="255"/>
      <c r="Q77" s="255"/>
      <c r="R77" s="255"/>
      <c r="S77" s="255"/>
      <c r="T77" s="255"/>
      <c r="U77" s="255"/>
      <c r="V77" s="255"/>
      <c r="W77" s="255"/>
      <c r="X77" s="255"/>
      <c r="Y77" s="255"/>
      <c r="Z77" s="255"/>
      <c r="AA77" s="255"/>
      <c r="AB77" s="255"/>
      <c r="AC77" s="255"/>
      <c r="AD77" s="255"/>
      <c r="AE77" s="255"/>
      <c r="AF77" s="255"/>
      <c r="AG77" s="255"/>
      <c r="AH77" s="255"/>
      <c r="AI77" s="265"/>
      <c r="AJ77" s="5"/>
    </row>
    <row r="78" spans="1:36" ht="16.8" hidden="1" thickTop="1" thickBot="1" x14ac:dyDescent="0.35">
      <c r="A78" s="5"/>
      <c r="B78" s="5"/>
      <c r="C78" s="495">
        <f t="shared" ref="C78" si="92">C76+1</f>
        <v>37</v>
      </c>
      <c r="D78" s="279"/>
      <c r="E78" s="280"/>
      <c r="F78" s="281"/>
      <c r="G78" s="281"/>
      <c r="H78" s="282"/>
      <c r="I78" s="282"/>
      <c r="J78" s="283"/>
      <c r="K78" s="293"/>
      <c r="L78" s="528" t="s">
        <v>4</v>
      </c>
      <c r="M78" s="260"/>
      <c r="N78" s="255"/>
      <c r="O78" s="255"/>
      <c r="P78" s="255"/>
      <c r="Q78" s="255"/>
      <c r="R78" s="255"/>
      <c r="S78" s="255"/>
      <c r="T78" s="255"/>
      <c r="U78" s="255"/>
      <c r="V78" s="255"/>
      <c r="W78" s="255"/>
      <c r="X78" s="255"/>
      <c r="Y78" s="255"/>
      <c r="Z78" s="255"/>
      <c r="AA78" s="255"/>
      <c r="AB78" s="255"/>
      <c r="AC78" s="255"/>
      <c r="AD78" s="255"/>
      <c r="AE78" s="255"/>
      <c r="AF78" s="255"/>
      <c r="AG78" s="255"/>
      <c r="AH78" s="255"/>
      <c r="AI78" s="265"/>
      <c r="AJ78" s="5"/>
    </row>
    <row r="79" spans="1:36" ht="16.8" hidden="1" thickTop="1" thickBot="1" x14ac:dyDescent="0.35">
      <c r="A79" s="5"/>
      <c r="B79" s="5"/>
      <c r="C79" s="495"/>
      <c r="D79" s="278">
        <f>D78</f>
        <v>0</v>
      </c>
      <c r="E79" s="278">
        <f t="shared" ref="E79:K79" si="93">E78</f>
        <v>0</v>
      </c>
      <c r="F79" s="248">
        <f t="shared" si="93"/>
        <v>0</v>
      </c>
      <c r="G79" s="248">
        <f t="shared" si="93"/>
        <v>0</v>
      </c>
      <c r="H79" s="248">
        <f t="shared" si="93"/>
        <v>0</v>
      </c>
      <c r="I79" s="248">
        <f t="shared" si="93"/>
        <v>0</v>
      </c>
      <c r="J79" s="277">
        <f t="shared" si="93"/>
        <v>0</v>
      </c>
      <c r="K79" s="294">
        <f t="shared" si="93"/>
        <v>0</v>
      </c>
      <c r="L79" s="528" t="s">
        <v>5</v>
      </c>
      <c r="M79" s="260"/>
      <c r="N79" s="255"/>
      <c r="O79" s="255"/>
      <c r="P79" s="255"/>
      <c r="Q79" s="255"/>
      <c r="R79" s="255"/>
      <c r="S79" s="255"/>
      <c r="T79" s="255"/>
      <c r="U79" s="255"/>
      <c r="V79" s="255"/>
      <c r="W79" s="255"/>
      <c r="X79" s="255"/>
      <c r="Y79" s="255"/>
      <c r="Z79" s="255"/>
      <c r="AA79" s="255"/>
      <c r="AB79" s="255"/>
      <c r="AC79" s="255"/>
      <c r="AD79" s="255"/>
      <c r="AE79" s="255"/>
      <c r="AF79" s="255"/>
      <c r="AG79" s="255"/>
      <c r="AH79" s="255"/>
      <c r="AI79" s="265"/>
      <c r="AJ79" s="5"/>
    </row>
    <row r="80" spans="1:36" ht="16.8" hidden="1" thickTop="1" thickBot="1" x14ac:dyDescent="0.35">
      <c r="A80" s="5"/>
      <c r="B80" s="5"/>
      <c r="C80" s="495">
        <f t="shared" ref="C80" si="94">C78+1</f>
        <v>38</v>
      </c>
      <c r="D80" s="279"/>
      <c r="E80" s="280"/>
      <c r="F80" s="281"/>
      <c r="G80" s="281"/>
      <c r="H80" s="282"/>
      <c r="I80" s="282"/>
      <c r="J80" s="283"/>
      <c r="K80" s="293"/>
      <c r="L80" s="528" t="s">
        <v>4</v>
      </c>
      <c r="M80" s="260"/>
      <c r="N80" s="255"/>
      <c r="O80" s="255"/>
      <c r="P80" s="255"/>
      <c r="Q80" s="255"/>
      <c r="R80" s="255"/>
      <c r="S80" s="255"/>
      <c r="T80" s="255"/>
      <c r="U80" s="255"/>
      <c r="V80" s="255"/>
      <c r="W80" s="255"/>
      <c r="X80" s="255"/>
      <c r="Y80" s="255"/>
      <c r="Z80" s="255"/>
      <c r="AA80" s="255"/>
      <c r="AB80" s="255"/>
      <c r="AC80" s="255"/>
      <c r="AD80" s="255"/>
      <c r="AE80" s="255"/>
      <c r="AF80" s="255"/>
      <c r="AG80" s="255"/>
      <c r="AH80" s="255"/>
      <c r="AI80" s="265"/>
      <c r="AJ80" s="5"/>
    </row>
    <row r="81" spans="1:36" ht="16.8" hidden="1" thickTop="1" thickBot="1" x14ac:dyDescent="0.35">
      <c r="A81" s="5"/>
      <c r="B81" s="5"/>
      <c r="C81" s="495"/>
      <c r="D81" s="278">
        <f>D80</f>
        <v>0</v>
      </c>
      <c r="E81" s="278">
        <f t="shared" ref="E81:K81" si="95">E80</f>
        <v>0</v>
      </c>
      <c r="F81" s="248">
        <f t="shared" si="95"/>
        <v>0</v>
      </c>
      <c r="G81" s="248">
        <f t="shared" si="95"/>
        <v>0</v>
      </c>
      <c r="H81" s="248">
        <f t="shared" si="95"/>
        <v>0</v>
      </c>
      <c r="I81" s="248">
        <f t="shared" si="95"/>
        <v>0</v>
      </c>
      <c r="J81" s="277">
        <f t="shared" si="95"/>
        <v>0</v>
      </c>
      <c r="K81" s="294">
        <f t="shared" si="95"/>
        <v>0</v>
      </c>
      <c r="L81" s="528" t="s">
        <v>5</v>
      </c>
      <c r="M81" s="260"/>
      <c r="N81" s="255"/>
      <c r="O81" s="255"/>
      <c r="P81" s="255"/>
      <c r="Q81" s="255"/>
      <c r="R81" s="255"/>
      <c r="S81" s="255"/>
      <c r="T81" s="255"/>
      <c r="U81" s="255"/>
      <c r="V81" s="255"/>
      <c r="W81" s="255"/>
      <c r="X81" s="255"/>
      <c r="Y81" s="255"/>
      <c r="Z81" s="255"/>
      <c r="AA81" s="255"/>
      <c r="AB81" s="255"/>
      <c r="AC81" s="255"/>
      <c r="AD81" s="255"/>
      <c r="AE81" s="255"/>
      <c r="AF81" s="255"/>
      <c r="AG81" s="255"/>
      <c r="AH81" s="255"/>
      <c r="AI81" s="265"/>
      <c r="AJ81" s="5"/>
    </row>
    <row r="82" spans="1:36" ht="16.8" hidden="1" thickTop="1" thickBot="1" x14ac:dyDescent="0.35">
      <c r="A82" s="5"/>
      <c r="B82" s="5"/>
      <c r="C82" s="495">
        <f t="shared" ref="C82" si="96">C80+1</f>
        <v>39</v>
      </c>
      <c r="D82" s="279"/>
      <c r="E82" s="280"/>
      <c r="F82" s="281"/>
      <c r="G82" s="281"/>
      <c r="H82" s="282"/>
      <c r="I82" s="282"/>
      <c r="J82" s="283"/>
      <c r="K82" s="293"/>
      <c r="L82" s="528" t="s">
        <v>4</v>
      </c>
      <c r="M82" s="260"/>
      <c r="N82" s="255"/>
      <c r="O82" s="255"/>
      <c r="P82" s="255"/>
      <c r="Q82" s="255"/>
      <c r="R82" s="255"/>
      <c r="S82" s="255"/>
      <c r="T82" s="255"/>
      <c r="U82" s="255"/>
      <c r="V82" s="255"/>
      <c r="W82" s="255"/>
      <c r="X82" s="255"/>
      <c r="Y82" s="255"/>
      <c r="Z82" s="255"/>
      <c r="AA82" s="255"/>
      <c r="AB82" s="255"/>
      <c r="AC82" s="255"/>
      <c r="AD82" s="255"/>
      <c r="AE82" s="255"/>
      <c r="AF82" s="255"/>
      <c r="AG82" s="255"/>
      <c r="AH82" s="255"/>
      <c r="AI82" s="265"/>
      <c r="AJ82" s="5"/>
    </row>
    <row r="83" spans="1:36" ht="16.8" hidden="1" thickTop="1" thickBot="1" x14ac:dyDescent="0.35">
      <c r="A83" s="5"/>
      <c r="B83" s="5"/>
      <c r="C83" s="495"/>
      <c r="D83" s="278">
        <f>D82</f>
        <v>0</v>
      </c>
      <c r="E83" s="278">
        <f t="shared" ref="E83:K83" si="97">E82</f>
        <v>0</v>
      </c>
      <c r="F83" s="248">
        <f t="shared" si="97"/>
        <v>0</v>
      </c>
      <c r="G83" s="248">
        <f t="shared" si="97"/>
        <v>0</v>
      </c>
      <c r="H83" s="248">
        <f t="shared" si="97"/>
        <v>0</v>
      </c>
      <c r="I83" s="248">
        <f t="shared" si="97"/>
        <v>0</v>
      </c>
      <c r="J83" s="277">
        <f t="shared" si="97"/>
        <v>0</v>
      </c>
      <c r="K83" s="294">
        <f t="shared" si="97"/>
        <v>0</v>
      </c>
      <c r="L83" s="528" t="s">
        <v>5</v>
      </c>
      <c r="M83" s="260"/>
      <c r="N83" s="255"/>
      <c r="O83" s="255"/>
      <c r="P83" s="255"/>
      <c r="Q83" s="255"/>
      <c r="R83" s="255"/>
      <c r="S83" s="255"/>
      <c r="T83" s="255"/>
      <c r="U83" s="255"/>
      <c r="V83" s="255"/>
      <c r="W83" s="255"/>
      <c r="X83" s="255"/>
      <c r="Y83" s="255"/>
      <c r="Z83" s="255"/>
      <c r="AA83" s="255"/>
      <c r="AB83" s="255"/>
      <c r="AC83" s="255"/>
      <c r="AD83" s="255"/>
      <c r="AE83" s="255"/>
      <c r="AF83" s="255"/>
      <c r="AG83" s="255"/>
      <c r="AH83" s="255"/>
      <c r="AI83" s="265"/>
      <c r="AJ83" s="5"/>
    </row>
    <row r="84" spans="1:36" ht="16.8" hidden="1" thickTop="1" thickBot="1" x14ac:dyDescent="0.35">
      <c r="A84" s="5"/>
      <c r="B84" s="5"/>
      <c r="C84" s="495">
        <f t="shared" ref="C84" si="98">C82+1</f>
        <v>40</v>
      </c>
      <c r="D84" s="279"/>
      <c r="E84" s="280"/>
      <c r="F84" s="281"/>
      <c r="G84" s="281"/>
      <c r="H84" s="282"/>
      <c r="I84" s="282"/>
      <c r="J84" s="283"/>
      <c r="K84" s="293"/>
      <c r="L84" s="528" t="s">
        <v>4</v>
      </c>
      <c r="M84" s="260"/>
      <c r="N84" s="255"/>
      <c r="O84" s="255"/>
      <c r="P84" s="255"/>
      <c r="Q84" s="255"/>
      <c r="R84" s="255"/>
      <c r="S84" s="255"/>
      <c r="T84" s="255"/>
      <c r="U84" s="255"/>
      <c r="V84" s="255"/>
      <c r="W84" s="255"/>
      <c r="X84" s="255"/>
      <c r="Y84" s="255"/>
      <c r="Z84" s="255"/>
      <c r="AA84" s="255"/>
      <c r="AB84" s="255"/>
      <c r="AC84" s="255"/>
      <c r="AD84" s="255"/>
      <c r="AE84" s="255"/>
      <c r="AF84" s="255"/>
      <c r="AG84" s="255"/>
      <c r="AH84" s="255"/>
      <c r="AI84" s="265"/>
      <c r="AJ84" s="5"/>
    </row>
    <row r="85" spans="1:36" ht="16.8" hidden="1" thickTop="1" thickBot="1" x14ac:dyDescent="0.35">
      <c r="A85" s="5"/>
      <c r="B85" s="5"/>
      <c r="C85" s="495"/>
      <c r="D85" s="278">
        <f>D84</f>
        <v>0</v>
      </c>
      <c r="E85" s="278">
        <f t="shared" ref="E85:K85" si="99">E84</f>
        <v>0</v>
      </c>
      <c r="F85" s="248">
        <f t="shared" si="99"/>
        <v>0</v>
      </c>
      <c r="G85" s="248">
        <f t="shared" si="99"/>
        <v>0</v>
      </c>
      <c r="H85" s="248">
        <f t="shared" si="99"/>
        <v>0</v>
      </c>
      <c r="I85" s="248">
        <f t="shared" si="99"/>
        <v>0</v>
      </c>
      <c r="J85" s="277">
        <f t="shared" si="99"/>
        <v>0</v>
      </c>
      <c r="K85" s="294">
        <f t="shared" si="99"/>
        <v>0</v>
      </c>
      <c r="L85" s="528" t="s">
        <v>5</v>
      </c>
      <c r="M85" s="260"/>
      <c r="N85" s="255"/>
      <c r="O85" s="255"/>
      <c r="P85" s="255"/>
      <c r="Q85" s="255"/>
      <c r="R85" s="255"/>
      <c r="S85" s="255"/>
      <c r="T85" s="255"/>
      <c r="U85" s="255"/>
      <c r="V85" s="255"/>
      <c r="W85" s="255"/>
      <c r="X85" s="255"/>
      <c r="Y85" s="255"/>
      <c r="Z85" s="255"/>
      <c r="AA85" s="255"/>
      <c r="AB85" s="255"/>
      <c r="AC85" s="255"/>
      <c r="AD85" s="255"/>
      <c r="AE85" s="255"/>
      <c r="AF85" s="255"/>
      <c r="AG85" s="255"/>
      <c r="AH85" s="255"/>
      <c r="AI85" s="265"/>
      <c r="AJ85" s="5"/>
    </row>
    <row r="86" spans="1:36" ht="16.8" hidden="1" thickTop="1" thickBot="1" x14ac:dyDescent="0.35">
      <c r="A86" s="5"/>
      <c r="B86" s="5"/>
      <c r="C86" s="495">
        <f t="shared" ref="C86" si="100">C84+1</f>
        <v>41</v>
      </c>
      <c r="D86" s="279"/>
      <c r="E86" s="280"/>
      <c r="F86" s="281"/>
      <c r="G86" s="281"/>
      <c r="H86" s="282"/>
      <c r="I86" s="282"/>
      <c r="J86" s="283"/>
      <c r="K86" s="293"/>
      <c r="L86" s="528" t="s">
        <v>4</v>
      </c>
      <c r="M86" s="260"/>
      <c r="N86" s="255"/>
      <c r="O86" s="255"/>
      <c r="P86" s="255"/>
      <c r="Q86" s="255"/>
      <c r="R86" s="255"/>
      <c r="S86" s="255"/>
      <c r="T86" s="255"/>
      <c r="U86" s="255"/>
      <c r="V86" s="255"/>
      <c r="W86" s="255"/>
      <c r="X86" s="255"/>
      <c r="Y86" s="255"/>
      <c r="Z86" s="255"/>
      <c r="AA86" s="255"/>
      <c r="AB86" s="255"/>
      <c r="AC86" s="255"/>
      <c r="AD86" s="255"/>
      <c r="AE86" s="255"/>
      <c r="AF86" s="255"/>
      <c r="AG86" s="255"/>
      <c r="AH86" s="255"/>
      <c r="AI86" s="265"/>
      <c r="AJ86" s="5"/>
    </row>
    <row r="87" spans="1:36" ht="16.8" hidden="1" thickTop="1" thickBot="1" x14ac:dyDescent="0.35">
      <c r="A87" s="5"/>
      <c r="B87" s="5"/>
      <c r="C87" s="495"/>
      <c r="D87" s="278">
        <f>D86</f>
        <v>0</v>
      </c>
      <c r="E87" s="278">
        <f t="shared" ref="E87:K87" si="101">E86</f>
        <v>0</v>
      </c>
      <c r="F87" s="248">
        <f t="shared" si="101"/>
        <v>0</v>
      </c>
      <c r="G87" s="248">
        <f t="shared" si="101"/>
        <v>0</v>
      </c>
      <c r="H87" s="248">
        <f t="shared" si="101"/>
        <v>0</v>
      </c>
      <c r="I87" s="248">
        <f t="shared" si="101"/>
        <v>0</v>
      </c>
      <c r="J87" s="277">
        <f t="shared" si="101"/>
        <v>0</v>
      </c>
      <c r="K87" s="294">
        <f t="shared" si="101"/>
        <v>0</v>
      </c>
      <c r="L87" s="528" t="s">
        <v>5</v>
      </c>
      <c r="M87" s="260"/>
      <c r="N87" s="255"/>
      <c r="O87" s="255"/>
      <c r="P87" s="255"/>
      <c r="Q87" s="255"/>
      <c r="R87" s="255"/>
      <c r="S87" s="255"/>
      <c r="T87" s="255"/>
      <c r="U87" s="255"/>
      <c r="V87" s="255"/>
      <c r="W87" s="255"/>
      <c r="X87" s="255"/>
      <c r="Y87" s="255"/>
      <c r="Z87" s="255"/>
      <c r="AA87" s="255"/>
      <c r="AB87" s="255"/>
      <c r="AC87" s="255"/>
      <c r="AD87" s="255"/>
      <c r="AE87" s="255"/>
      <c r="AF87" s="255"/>
      <c r="AG87" s="255"/>
      <c r="AH87" s="255"/>
      <c r="AI87" s="265"/>
      <c r="AJ87" s="5"/>
    </row>
    <row r="88" spans="1:36" ht="16.8" hidden="1" thickTop="1" thickBot="1" x14ac:dyDescent="0.35">
      <c r="A88" s="5"/>
      <c r="B88" s="5"/>
      <c r="C88" s="495">
        <f t="shared" ref="C88" si="102">C86+1</f>
        <v>42</v>
      </c>
      <c r="D88" s="279"/>
      <c r="E88" s="280"/>
      <c r="F88" s="281"/>
      <c r="G88" s="281"/>
      <c r="H88" s="282"/>
      <c r="I88" s="282"/>
      <c r="J88" s="283"/>
      <c r="K88" s="293"/>
      <c r="L88" s="528" t="s">
        <v>4</v>
      </c>
      <c r="M88" s="260"/>
      <c r="N88" s="255"/>
      <c r="O88" s="255"/>
      <c r="P88" s="255"/>
      <c r="Q88" s="255"/>
      <c r="R88" s="255"/>
      <c r="S88" s="255"/>
      <c r="T88" s="255"/>
      <c r="U88" s="255"/>
      <c r="V88" s="255"/>
      <c r="W88" s="255"/>
      <c r="X88" s="255"/>
      <c r="Y88" s="255"/>
      <c r="Z88" s="255"/>
      <c r="AA88" s="255"/>
      <c r="AB88" s="255"/>
      <c r="AC88" s="255"/>
      <c r="AD88" s="255"/>
      <c r="AE88" s="255"/>
      <c r="AF88" s="255"/>
      <c r="AG88" s="255"/>
      <c r="AH88" s="255"/>
      <c r="AI88" s="265"/>
      <c r="AJ88" s="5"/>
    </row>
    <row r="89" spans="1:36" ht="16.8" hidden="1" thickTop="1" thickBot="1" x14ac:dyDescent="0.35">
      <c r="A89" s="5"/>
      <c r="B89" s="5"/>
      <c r="C89" s="495"/>
      <c r="D89" s="278">
        <f>D88</f>
        <v>0</v>
      </c>
      <c r="E89" s="278">
        <f t="shared" ref="E89:K89" si="103">E88</f>
        <v>0</v>
      </c>
      <c r="F89" s="248">
        <f t="shared" si="103"/>
        <v>0</v>
      </c>
      <c r="G89" s="248">
        <f t="shared" si="103"/>
        <v>0</v>
      </c>
      <c r="H89" s="248">
        <f t="shared" si="103"/>
        <v>0</v>
      </c>
      <c r="I89" s="248">
        <f t="shared" si="103"/>
        <v>0</v>
      </c>
      <c r="J89" s="277">
        <f t="shared" si="103"/>
        <v>0</v>
      </c>
      <c r="K89" s="294">
        <f t="shared" si="103"/>
        <v>0</v>
      </c>
      <c r="L89" s="528" t="s">
        <v>5</v>
      </c>
      <c r="M89" s="260"/>
      <c r="N89" s="255"/>
      <c r="O89" s="255"/>
      <c r="P89" s="255"/>
      <c r="Q89" s="255"/>
      <c r="R89" s="255"/>
      <c r="S89" s="255"/>
      <c r="T89" s="255"/>
      <c r="U89" s="255"/>
      <c r="V89" s="255"/>
      <c r="W89" s="255"/>
      <c r="X89" s="255"/>
      <c r="Y89" s="255"/>
      <c r="Z89" s="255"/>
      <c r="AA89" s="255"/>
      <c r="AB89" s="255"/>
      <c r="AC89" s="255"/>
      <c r="AD89" s="255"/>
      <c r="AE89" s="255"/>
      <c r="AF89" s="255"/>
      <c r="AG89" s="255"/>
      <c r="AH89" s="255"/>
      <c r="AI89" s="265"/>
      <c r="AJ89" s="5"/>
    </row>
    <row r="90" spans="1:36" ht="16.8" hidden="1" thickTop="1" thickBot="1" x14ac:dyDescent="0.35">
      <c r="A90" s="5"/>
      <c r="B90" s="5"/>
      <c r="C90" s="495">
        <f t="shared" ref="C90" si="104">C88+1</f>
        <v>43</v>
      </c>
      <c r="D90" s="279"/>
      <c r="E90" s="280"/>
      <c r="F90" s="281"/>
      <c r="G90" s="281"/>
      <c r="H90" s="282"/>
      <c r="I90" s="282"/>
      <c r="J90" s="283"/>
      <c r="K90" s="293"/>
      <c r="L90" s="528" t="s">
        <v>4</v>
      </c>
      <c r="M90" s="260"/>
      <c r="N90" s="255"/>
      <c r="O90" s="255"/>
      <c r="P90" s="255"/>
      <c r="Q90" s="255"/>
      <c r="R90" s="255"/>
      <c r="S90" s="255"/>
      <c r="T90" s="255"/>
      <c r="U90" s="255"/>
      <c r="V90" s="255"/>
      <c r="W90" s="255"/>
      <c r="X90" s="255"/>
      <c r="Y90" s="255"/>
      <c r="Z90" s="255"/>
      <c r="AA90" s="255"/>
      <c r="AB90" s="255"/>
      <c r="AC90" s="255"/>
      <c r="AD90" s="255"/>
      <c r="AE90" s="255"/>
      <c r="AF90" s="255"/>
      <c r="AG90" s="255"/>
      <c r="AH90" s="255"/>
      <c r="AI90" s="265"/>
      <c r="AJ90" s="5"/>
    </row>
    <row r="91" spans="1:36" ht="16.8" hidden="1" thickTop="1" thickBot="1" x14ac:dyDescent="0.35">
      <c r="A91" s="5"/>
      <c r="B91" s="5"/>
      <c r="C91" s="495"/>
      <c r="D91" s="278">
        <f>D90</f>
        <v>0</v>
      </c>
      <c r="E91" s="278">
        <f t="shared" ref="E91:K91" si="105">E90</f>
        <v>0</v>
      </c>
      <c r="F91" s="248">
        <f t="shared" si="105"/>
        <v>0</v>
      </c>
      <c r="G91" s="248">
        <f t="shared" si="105"/>
        <v>0</v>
      </c>
      <c r="H91" s="248">
        <f t="shared" si="105"/>
        <v>0</v>
      </c>
      <c r="I91" s="248">
        <f t="shared" si="105"/>
        <v>0</v>
      </c>
      <c r="J91" s="277">
        <f t="shared" si="105"/>
        <v>0</v>
      </c>
      <c r="K91" s="294">
        <f t="shared" si="105"/>
        <v>0</v>
      </c>
      <c r="L91" s="528" t="s">
        <v>5</v>
      </c>
      <c r="M91" s="260"/>
      <c r="N91" s="255"/>
      <c r="O91" s="255"/>
      <c r="P91" s="255"/>
      <c r="Q91" s="255"/>
      <c r="R91" s="255"/>
      <c r="S91" s="255"/>
      <c r="T91" s="255"/>
      <c r="U91" s="255"/>
      <c r="V91" s="255"/>
      <c r="W91" s="255"/>
      <c r="X91" s="255"/>
      <c r="Y91" s="255"/>
      <c r="Z91" s="255"/>
      <c r="AA91" s="255"/>
      <c r="AB91" s="255"/>
      <c r="AC91" s="255"/>
      <c r="AD91" s="255"/>
      <c r="AE91" s="255"/>
      <c r="AF91" s="255"/>
      <c r="AG91" s="255"/>
      <c r="AH91" s="255"/>
      <c r="AI91" s="265"/>
      <c r="AJ91" s="5"/>
    </row>
    <row r="92" spans="1:36" ht="16.8" hidden="1" thickTop="1" thickBot="1" x14ac:dyDescent="0.35">
      <c r="A92" s="5"/>
      <c r="B92" s="5"/>
      <c r="C92" s="495">
        <f t="shared" ref="C92" si="106">C90+1</f>
        <v>44</v>
      </c>
      <c r="D92" s="279"/>
      <c r="E92" s="280"/>
      <c r="F92" s="281"/>
      <c r="G92" s="281"/>
      <c r="H92" s="282"/>
      <c r="I92" s="282"/>
      <c r="J92" s="283"/>
      <c r="K92" s="293"/>
      <c r="L92" s="528" t="s">
        <v>4</v>
      </c>
      <c r="M92" s="260"/>
      <c r="N92" s="255"/>
      <c r="O92" s="255"/>
      <c r="P92" s="255"/>
      <c r="Q92" s="255"/>
      <c r="R92" s="255"/>
      <c r="S92" s="255"/>
      <c r="T92" s="255"/>
      <c r="U92" s="255"/>
      <c r="V92" s="255"/>
      <c r="W92" s="255"/>
      <c r="X92" s="255"/>
      <c r="Y92" s="255"/>
      <c r="Z92" s="255"/>
      <c r="AA92" s="255"/>
      <c r="AB92" s="255"/>
      <c r="AC92" s="255"/>
      <c r="AD92" s="255"/>
      <c r="AE92" s="255"/>
      <c r="AF92" s="255"/>
      <c r="AG92" s="255"/>
      <c r="AH92" s="255"/>
      <c r="AI92" s="265"/>
      <c r="AJ92" s="5"/>
    </row>
    <row r="93" spans="1:36" ht="16.8" hidden="1" thickTop="1" thickBot="1" x14ac:dyDescent="0.35">
      <c r="A93" s="5"/>
      <c r="B93" s="5"/>
      <c r="C93" s="495"/>
      <c r="D93" s="278">
        <f>D92</f>
        <v>0</v>
      </c>
      <c r="E93" s="278">
        <f t="shared" ref="E93:K93" si="107">E92</f>
        <v>0</v>
      </c>
      <c r="F93" s="248">
        <f t="shared" si="107"/>
        <v>0</v>
      </c>
      <c r="G93" s="248">
        <f t="shared" si="107"/>
        <v>0</v>
      </c>
      <c r="H93" s="248">
        <f t="shared" si="107"/>
        <v>0</v>
      </c>
      <c r="I93" s="248">
        <f t="shared" si="107"/>
        <v>0</v>
      </c>
      <c r="J93" s="277">
        <f t="shared" si="107"/>
        <v>0</v>
      </c>
      <c r="K93" s="294">
        <f t="shared" si="107"/>
        <v>0</v>
      </c>
      <c r="L93" s="528" t="s">
        <v>5</v>
      </c>
      <c r="M93" s="260"/>
      <c r="N93" s="255"/>
      <c r="O93" s="255"/>
      <c r="P93" s="255"/>
      <c r="Q93" s="255"/>
      <c r="R93" s="255"/>
      <c r="S93" s="255"/>
      <c r="T93" s="255"/>
      <c r="U93" s="255"/>
      <c r="V93" s="255"/>
      <c r="W93" s="255"/>
      <c r="X93" s="255"/>
      <c r="Y93" s="255"/>
      <c r="Z93" s="255"/>
      <c r="AA93" s="255"/>
      <c r="AB93" s="255"/>
      <c r="AC93" s="255"/>
      <c r="AD93" s="255"/>
      <c r="AE93" s="255"/>
      <c r="AF93" s="255"/>
      <c r="AG93" s="255"/>
      <c r="AH93" s="255"/>
      <c r="AI93" s="265"/>
      <c r="AJ93" s="5"/>
    </row>
    <row r="94" spans="1:36" ht="16.8" hidden="1" thickTop="1" thickBot="1" x14ac:dyDescent="0.35">
      <c r="A94" s="5"/>
      <c r="B94" s="5"/>
      <c r="C94" s="495">
        <f t="shared" ref="C94" si="108">C92+1</f>
        <v>45</v>
      </c>
      <c r="D94" s="279"/>
      <c r="E94" s="280"/>
      <c r="F94" s="281"/>
      <c r="G94" s="281"/>
      <c r="H94" s="282"/>
      <c r="I94" s="282"/>
      <c r="J94" s="283"/>
      <c r="K94" s="293"/>
      <c r="L94" s="528" t="s">
        <v>4</v>
      </c>
      <c r="M94" s="260"/>
      <c r="N94" s="255"/>
      <c r="O94" s="255"/>
      <c r="P94" s="255"/>
      <c r="Q94" s="255"/>
      <c r="R94" s="255"/>
      <c r="S94" s="255"/>
      <c r="T94" s="255"/>
      <c r="U94" s="255"/>
      <c r="V94" s="255"/>
      <c r="W94" s="255"/>
      <c r="X94" s="255"/>
      <c r="Y94" s="255"/>
      <c r="Z94" s="255"/>
      <c r="AA94" s="255"/>
      <c r="AB94" s="255"/>
      <c r="AC94" s="255"/>
      <c r="AD94" s="255"/>
      <c r="AE94" s="255"/>
      <c r="AF94" s="255"/>
      <c r="AG94" s="255"/>
      <c r="AH94" s="255"/>
      <c r="AI94" s="265"/>
      <c r="AJ94" s="5"/>
    </row>
    <row r="95" spans="1:36" ht="16.8" hidden="1" thickTop="1" thickBot="1" x14ac:dyDescent="0.35">
      <c r="A95" s="5"/>
      <c r="B95" s="5"/>
      <c r="C95" s="495"/>
      <c r="D95" s="278">
        <f>D94</f>
        <v>0</v>
      </c>
      <c r="E95" s="278">
        <f t="shared" ref="E95:K95" si="109">E94</f>
        <v>0</v>
      </c>
      <c r="F95" s="248">
        <f t="shared" si="109"/>
        <v>0</v>
      </c>
      <c r="G95" s="248">
        <f t="shared" si="109"/>
        <v>0</v>
      </c>
      <c r="H95" s="248">
        <f t="shared" si="109"/>
        <v>0</v>
      </c>
      <c r="I95" s="248">
        <f t="shared" si="109"/>
        <v>0</v>
      </c>
      <c r="J95" s="277">
        <f t="shared" si="109"/>
        <v>0</v>
      </c>
      <c r="K95" s="294">
        <f t="shared" si="109"/>
        <v>0</v>
      </c>
      <c r="L95" s="528" t="s">
        <v>5</v>
      </c>
      <c r="M95" s="260"/>
      <c r="N95" s="255"/>
      <c r="O95" s="255"/>
      <c r="P95" s="255"/>
      <c r="Q95" s="255"/>
      <c r="R95" s="255"/>
      <c r="S95" s="255"/>
      <c r="T95" s="255"/>
      <c r="U95" s="255"/>
      <c r="V95" s="255"/>
      <c r="W95" s="255"/>
      <c r="X95" s="255"/>
      <c r="Y95" s="255"/>
      <c r="Z95" s="255"/>
      <c r="AA95" s="255"/>
      <c r="AB95" s="255"/>
      <c r="AC95" s="255"/>
      <c r="AD95" s="255"/>
      <c r="AE95" s="255"/>
      <c r="AF95" s="255"/>
      <c r="AG95" s="255"/>
      <c r="AH95" s="255"/>
      <c r="AI95" s="265"/>
      <c r="AJ95" s="5"/>
    </row>
    <row r="96" spans="1:36" ht="16.8" hidden="1" thickTop="1" thickBot="1" x14ac:dyDescent="0.35">
      <c r="A96" s="5"/>
      <c r="B96" s="5"/>
      <c r="C96" s="495">
        <f t="shared" ref="C96" si="110">C94+1</f>
        <v>46</v>
      </c>
      <c r="D96" s="279"/>
      <c r="E96" s="280"/>
      <c r="F96" s="281"/>
      <c r="G96" s="281"/>
      <c r="H96" s="282"/>
      <c r="I96" s="282"/>
      <c r="J96" s="283"/>
      <c r="K96" s="293"/>
      <c r="L96" s="528" t="s">
        <v>4</v>
      </c>
      <c r="M96" s="260"/>
      <c r="N96" s="255"/>
      <c r="O96" s="255"/>
      <c r="P96" s="255"/>
      <c r="Q96" s="255"/>
      <c r="R96" s="255"/>
      <c r="S96" s="255"/>
      <c r="T96" s="255"/>
      <c r="U96" s="255"/>
      <c r="V96" s="255"/>
      <c r="W96" s="255"/>
      <c r="X96" s="255"/>
      <c r="Y96" s="255"/>
      <c r="Z96" s="255"/>
      <c r="AA96" s="255"/>
      <c r="AB96" s="255"/>
      <c r="AC96" s="255"/>
      <c r="AD96" s="255"/>
      <c r="AE96" s="255"/>
      <c r="AF96" s="255"/>
      <c r="AG96" s="255"/>
      <c r="AH96" s="255"/>
      <c r="AI96" s="265"/>
      <c r="AJ96" s="5"/>
    </row>
    <row r="97" spans="1:36" ht="16.8" hidden="1" thickTop="1" thickBot="1" x14ac:dyDescent="0.35">
      <c r="A97" s="5"/>
      <c r="B97" s="5"/>
      <c r="C97" s="496"/>
      <c r="D97" s="278">
        <f>D96</f>
        <v>0</v>
      </c>
      <c r="E97" s="278">
        <f t="shared" ref="E97:K97" si="111">E96</f>
        <v>0</v>
      </c>
      <c r="F97" s="248">
        <f t="shared" si="111"/>
        <v>0</v>
      </c>
      <c r="G97" s="248">
        <f t="shared" si="111"/>
        <v>0</v>
      </c>
      <c r="H97" s="248">
        <f t="shared" si="111"/>
        <v>0</v>
      </c>
      <c r="I97" s="248">
        <f t="shared" si="111"/>
        <v>0</v>
      </c>
      <c r="J97" s="277">
        <f t="shared" si="111"/>
        <v>0</v>
      </c>
      <c r="K97" s="294">
        <f t="shared" si="111"/>
        <v>0</v>
      </c>
      <c r="L97" s="529" t="s">
        <v>5</v>
      </c>
      <c r="M97" s="266"/>
      <c r="N97" s="267"/>
      <c r="O97" s="267"/>
      <c r="P97" s="267"/>
      <c r="Q97" s="267"/>
      <c r="R97" s="267"/>
      <c r="S97" s="267"/>
      <c r="T97" s="267"/>
      <c r="U97" s="267"/>
      <c r="V97" s="267"/>
      <c r="W97" s="267"/>
      <c r="X97" s="267"/>
      <c r="Y97" s="267"/>
      <c r="Z97" s="267"/>
      <c r="AA97" s="267"/>
      <c r="AB97" s="267"/>
      <c r="AC97" s="267"/>
      <c r="AD97" s="267"/>
      <c r="AE97" s="267"/>
      <c r="AF97" s="267"/>
      <c r="AG97" s="267"/>
      <c r="AH97" s="267"/>
      <c r="AI97" s="268"/>
      <c r="AJ97" s="5"/>
    </row>
    <row r="98" spans="1:36" ht="16.8" hidden="1" thickTop="1" thickBot="1" x14ac:dyDescent="0.35">
      <c r="A98" s="5"/>
      <c r="B98" s="5"/>
      <c r="C98" s="495">
        <f t="shared" ref="C98" si="112">C96+1</f>
        <v>47</v>
      </c>
      <c r="D98" s="279"/>
      <c r="E98" s="280"/>
      <c r="F98" s="281"/>
      <c r="G98" s="281"/>
      <c r="H98" s="282"/>
      <c r="I98" s="282"/>
      <c r="J98" s="283"/>
      <c r="K98" s="293"/>
      <c r="L98" s="528" t="s">
        <v>4</v>
      </c>
      <c r="M98" s="258"/>
      <c r="N98" s="252"/>
      <c r="O98" s="252"/>
      <c r="P98" s="252"/>
      <c r="Q98" s="252"/>
      <c r="R98" s="252"/>
      <c r="S98" s="252"/>
      <c r="T98" s="252"/>
      <c r="U98" s="252"/>
      <c r="V98" s="252"/>
      <c r="W98" s="251"/>
      <c r="X98" s="251"/>
      <c r="Y98" s="251"/>
      <c r="Z98" s="251"/>
      <c r="AA98" s="251"/>
      <c r="AB98" s="251"/>
      <c r="AC98" s="251"/>
      <c r="AD98" s="251"/>
      <c r="AE98" s="251"/>
      <c r="AF98" s="251"/>
      <c r="AG98" s="251"/>
      <c r="AH98" s="251"/>
      <c r="AI98" s="262"/>
      <c r="AJ98" s="5"/>
    </row>
    <row r="99" spans="1:36" ht="16.8" hidden="1" thickTop="1" thickBot="1" x14ac:dyDescent="0.35">
      <c r="A99" s="5"/>
      <c r="B99" s="5"/>
      <c r="C99" s="495"/>
      <c r="D99" s="278">
        <f>D98</f>
        <v>0</v>
      </c>
      <c r="E99" s="278">
        <f t="shared" ref="E99:K99" si="113">E98</f>
        <v>0</v>
      </c>
      <c r="F99" s="248">
        <f t="shared" si="113"/>
        <v>0</v>
      </c>
      <c r="G99" s="248">
        <f t="shared" si="113"/>
        <v>0</v>
      </c>
      <c r="H99" s="248">
        <f t="shared" si="113"/>
        <v>0</v>
      </c>
      <c r="I99" s="248">
        <f t="shared" si="113"/>
        <v>0</v>
      </c>
      <c r="J99" s="277">
        <f t="shared" si="113"/>
        <v>0</v>
      </c>
      <c r="K99" s="294">
        <f t="shared" si="113"/>
        <v>0</v>
      </c>
      <c r="L99" s="528" t="s">
        <v>5</v>
      </c>
      <c r="M99" s="258"/>
      <c r="N99" s="252"/>
      <c r="O99" s="252"/>
      <c r="P99" s="252"/>
      <c r="Q99" s="252"/>
      <c r="R99" s="252"/>
      <c r="S99" s="252"/>
      <c r="T99" s="252"/>
      <c r="U99" s="252"/>
      <c r="V99" s="252"/>
      <c r="W99" s="251"/>
      <c r="X99" s="251"/>
      <c r="Y99" s="251"/>
      <c r="Z99" s="251"/>
      <c r="AA99" s="251"/>
      <c r="AB99" s="251"/>
      <c r="AC99" s="251"/>
      <c r="AD99" s="251"/>
      <c r="AE99" s="251"/>
      <c r="AF99" s="251"/>
      <c r="AG99" s="251"/>
      <c r="AH99" s="251"/>
      <c r="AI99" s="262"/>
      <c r="AJ99" s="5"/>
    </row>
    <row r="100" spans="1:36" ht="16.8" hidden="1" thickTop="1" thickBot="1" x14ac:dyDescent="0.35">
      <c r="A100" s="5"/>
      <c r="B100" s="5"/>
      <c r="C100" s="495">
        <f t="shared" ref="C100" si="114">C98+1</f>
        <v>48</v>
      </c>
      <c r="D100" s="279"/>
      <c r="E100" s="280"/>
      <c r="F100" s="281"/>
      <c r="G100" s="281"/>
      <c r="H100" s="282"/>
      <c r="I100" s="282"/>
      <c r="J100" s="283"/>
      <c r="K100" s="293"/>
      <c r="L100" s="528" t="s">
        <v>4</v>
      </c>
      <c r="M100" s="258"/>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62"/>
      <c r="AJ100" s="5"/>
    </row>
    <row r="101" spans="1:36" ht="16.8" hidden="1" thickTop="1" thickBot="1" x14ac:dyDescent="0.35">
      <c r="A101" s="5"/>
      <c r="B101" s="5"/>
      <c r="C101" s="495"/>
      <c r="D101" s="278">
        <f>D100</f>
        <v>0</v>
      </c>
      <c r="E101" s="278">
        <f t="shared" ref="E101:K101" si="115">E100</f>
        <v>0</v>
      </c>
      <c r="F101" s="248">
        <f t="shared" si="115"/>
        <v>0</v>
      </c>
      <c r="G101" s="248">
        <f t="shared" si="115"/>
        <v>0</v>
      </c>
      <c r="H101" s="248">
        <f t="shared" si="115"/>
        <v>0</v>
      </c>
      <c r="I101" s="248">
        <f t="shared" si="115"/>
        <v>0</v>
      </c>
      <c r="J101" s="277">
        <f t="shared" si="115"/>
        <v>0</v>
      </c>
      <c r="K101" s="294">
        <f t="shared" si="115"/>
        <v>0</v>
      </c>
      <c r="L101" s="528" t="s">
        <v>5</v>
      </c>
      <c r="M101" s="258"/>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62"/>
      <c r="AJ101" s="5"/>
    </row>
    <row r="102" spans="1:36" ht="16.8" hidden="1" thickTop="1" thickBot="1" x14ac:dyDescent="0.35">
      <c r="A102" s="5"/>
      <c r="B102" s="5"/>
      <c r="C102" s="495">
        <f t="shared" ref="C102" si="116">C100+1</f>
        <v>49</v>
      </c>
      <c r="D102" s="279"/>
      <c r="E102" s="280"/>
      <c r="F102" s="281"/>
      <c r="G102" s="281"/>
      <c r="H102" s="282"/>
      <c r="I102" s="282"/>
      <c r="J102" s="283"/>
      <c r="K102" s="293"/>
      <c r="L102" s="528" t="s">
        <v>4</v>
      </c>
      <c r="M102" s="258"/>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64"/>
      <c r="AJ102" s="5"/>
    </row>
    <row r="103" spans="1:36" ht="16.8" hidden="1" thickTop="1" thickBot="1" x14ac:dyDescent="0.35">
      <c r="A103" s="5"/>
      <c r="B103" s="5"/>
      <c r="C103" s="495"/>
      <c r="D103" s="278">
        <f>D102</f>
        <v>0</v>
      </c>
      <c r="E103" s="278">
        <f t="shared" ref="E103:K103" si="117">E102</f>
        <v>0</v>
      </c>
      <c r="F103" s="248">
        <f t="shared" si="117"/>
        <v>0</v>
      </c>
      <c r="G103" s="248">
        <f t="shared" si="117"/>
        <v>0</v>
      </c>
      <c r="H103" s="248">
        <f t="shared" si="117"/>
        <v>0</v>
      </c>
      <c r="I103" s="248">
        <f t="shared" si="117"/>
        <v>0</v>
      </c>
      <c r="J103" s="277">
        <f t="shared" si="117"/>
        <v>0</v>
      </c>
      <c r="K103" s="294">
        <f t="shared" si="117"/>
        <v>0</v>
      </c>
      <c r="L103" s="528" t="s">
        <v>5</v>
      </c>
      <c r="M103" s="258"/>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64"/>
      <c r="AJ103" s="5"/>
    </row>
    <row r="104" spans="1:36" ht="16.8" hidden="1" thickTop="1" thickBot="1" x14ac:dyDescent="0.35">
      <c r="A104" s="5"/>
      <c r="B104" s="5"/>
      <c r="C104" s="495">
        <f t="shared" ref="C104" si="118">C102+1</f>
        <v>50</v>
      </c>
      <c r="D104" s="279"/>
      <c r="E104" s="280"/>
      <c r="F104" s="281"/>
      <c r="G104" s="281"/>
      <c r="H104" s="282"/>
      <c r="I104" s="282"/>
      <c r="J104" s="283"/>
      <c r="K104" s="293"/>
      <c r="L104" s="528" t="s">
        <v>4</v>
      </c>
      <c r="M104" s="258"/>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64"/>
      <c r="AJ104" s="5"/>
    </row>
    <row r="105" spans="1:36" ht="16.8" hidden="1" thickTop="1" thickBot="1" x14ac:dyDescent="0.35">
      <c r="A105" s="5"/>
      <c r="B105" s="5"/>
      <c r="C105" s="495"/>
      <c r="D105" s="278">
        <f>D104</f>
        <v>0</v>
      </c>
      <c r="E105" s="278">
        <f t="shared" ref="E105:K105" si="119">E104</f>
        <v>0</v>
      </c>
      <c r="F105" s="248">
        <f t="shared" si="119"/>
        <v>0</v>
      </c>
      <c r="G105" s="248">
        <f t="shared" si="119"/>
        <v>0</v>
      </c>
      <c r="H105" s="248">
        <f t="shared" si="119"/>
        <v>0</v>
      </c>
      <c r="I105" s="248">
        <f t="shared" si="119"/>
        <v>0</v>
      </c>
      <c r="J105" s="277">
        <f t="shared" si="119"/>
        <v>0</v>
      </c>
      <c r="K105" s="294">
        <f t="shared" si="119"/>
        <v>0</v>
      </c>
      <c r="L105" s="528" t="s">
        <v>5</v>
      </c>
      <c r="M105" s="258"/>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64"/>
      <c r="AJ105" s="5"/>
    </row>
    <row r="106" spans="1:36" ht="16.8" hidden="1" thickTop="1" thickBot="1" x14ac:dyDescent="0.35">
      <c r="A106" s="5"/>
      <c r="B106" s="5"/>
      <c r="C106" s="495">
        <f t="shared" ref="C106" si="120">C104+1</f>
        <v>51</v>
      </c>
      <c r="D106" s="279"/>
      <c r="E106" s="280"/>
      <c r="F106" s="281"/>
      <c r="G106" s="281"/>
      <c r="H106" s="282"/>
      <c r="I106" s="282"/>
      <c r="J106" s="283"/>
      <c r="K106" s="293"/>
      <c r="L106" s="528" t="s">
        <v>4</v>
      </c>
      <c r="M106" s="258"/>
      <c r="N106" s="252"/>
      <c r="O106" s="252"/>
      <c r="P106" s="252"/>
      <c r="Q106" s="252"/>
      <c r="R106" s="252"/>
      <c r="S106" s="252"/>
      <c r="T106" s="252"/>
      <c r="U106" s="252"/>
      <c r="V106" s="252"/>
      <c r="W106" s="251"/>
      <c r="X106" s="251"/>
      <c r="Y106" s="251"/>
      <c r="Z106" s="251"/>
      <c r="AA106" s="251"/>
      <c r="AB106" s="251"/>
      <c r="AC106" s="251"/>
      <c r="AD106" s="251"/>
      <c r="AE106" s="251"/>
      <c r="AF106" s="251"/>
      <c r="AG106" s="251"/>
      <c r="AH106" s="251"/>
      <c r="AI106" s="262"/>
      <c r="AJ106" s="5"/>
    </row>
    <row r="107" spans="1:36" ht="16.8" hidden="1" thickTop="1" thickBot="1" x14ac:dyDescent="0.35">
      <c r="A107" s="5"/>
      <c r="B107" s="5"/>
      <c r="C107" s="495"/>
      <c r="D107" s="278">
        <f>D106</f>
        <v>0</v>
      </c>
      <c r="E107" s="278">
        <f t="shared" ref="E107:K107" si="121">E106</f>
        <v>0</v>
      </c>
      <c r="F107" s="248">
        <f t="shared" si="121"/>
        <v>0</v>
      </c>
      <c r="G107" s="248">
        <f t="shared" si="121"/>
        <v>0</v>
      </c>
      <c r="H107" s="248">
        <f t="shared" si="121"/>
        <v>0</v>
      </c>
      <c r="I107" s="248">
        <f t="shared" si="121"/>
        <v>0</v>
      </c>
      <c r="J107" s="277">
        <f t="shared" si="121"/>
        <v>0</v>
      </c>
      <c r="K107" s="294">
        <f t="shared" si="121"/>
        <v>0</v>
      </c>
      <c r="L107" s="528" t="s">
        <v>5</v>
      </c>
      <c r="M107" s="258"/>
      <c r="N107" s="252"/>
      <c r="O107" s="252"/>
      <c r="P107" s="252"/>
      <c r="Q107" s="252"/>
      <c r="R107" s="252"/>
      <c r="S107" s="252"/>
      <c r="T107" s="252"/>
      <c r="U107" s="252"/>
      <c r="V107" s="252"/>
      <c r="W107" s="251"/>
      <c r="X107" s="251"/>
      <c r="Y107" s="251"/>
      <c r="Z107" s="251"/>
      <c r="AA107" s="251"/>
      <c r="AB107" s="251"/>
      <c r="AC107" s="251"/>
      <c r="AD107" s="251"/>
      <c r="AE107" s="251"/>
      <c r="AF107" s="251"/>
      <c r="AG107" s="251"/>
      <c r="AH107" s="251"/>
      <c r="AI107" s="262"/>
      <c r="AJ107" s="5"/>
    </row>
    <row r="108" spans="1:36" ht="16.8" hidden="1" thickTop="1" thickBot="1" x14ac:dyDescent="0.35">
      <c r="A108" s="5"/>
      <c r="B108" s="5"/>
      <c r="C108" s="495">
        <f t="shared" ref="C108" si="122">C106+1</f>
        <v>52</v>
      </c>
      <c r="D108" s="279"/>
      <c r="E108" s="280"/>
      <c r="F108" s="281"/>
      <c r="G108" s="281"/>
      <c r="H108" s="282"/>
      <c r="I108" s="282"/>
      <c r="J108" s="283"/>
      <c r="K108" s="293"/>
      <c r="L108" s="528" t="s">
        <v>4</v>
      </c>
      <c r="M108" s="258"/>
      <c r="N108" s="252"/>
      <c r="O108" s="252"/>
      <c r="P108" s="252"/>
      <c r="Q108" s="252"/>
      <c r="R108" s="252"/>
      <c r="S108" s="252"/>
      <c r="T108" s="252"/>
      <c r="U108" s="252"/>
      <c r="V108" s="252"/>
      <c r="W108" s="251"/>
      <c r="X108" s="251"/>
      <c r="Y108" s="251"/>
      <c r="Z108" s="251"/>
      <c r="AA108" s="251"/>
      <c r="AB108" s="251"/>
      <c r="AC108" s="251"/>
      <c r="AD108" s="251"/>
      <c r="AE108" s="251"/>
      <c r="AF108" s="251"/>
      <c r="AG108" s="251"/>
      <c r="AH108" s="251"/>
      <c r="AI108" s="262"/>
      <c r="AJ108" s="5"/>
    </row>
    <row r="109" spans="1:36" ht="16.8" hidden="1" thickTop="1" thickBot="1" x14ac:dyDescent="0.35">
      <c r="A109" s="5"/>
      <c r="B109" s="5"/>
      <c r="C109" s="495"/>
      <c r="D109" s="278">
        <f>D108</f>
        <v>0</v>
      </c>
      <c r="E109" s="278">
        <f t="shared" ref="E109:K109" si="123">E108</f>
        <v>0</v>
      </c>
      <c r="F109" s="248">
        <f t="shared" si="123"/>
        <v>0</v>
      </c>
      <c r="G109" s="248">
        <f t="shared" si="123"/>
        <v>0</v>
      </c>
      <c r="H109" s="248">
        <f t="shared" si="123"/>
        <v>0</v>
      </c>
      <c r="I109" s="248">
        <f t="shared" si="123"/>
        <v>0</v>
      </c>
      <c r="J109" s="277">
        <f t="shared" si="123"/>
        <v>0</v>
      </c>
      <c r="K109" s="294">
        <f t="shared" si="123"/>
        <v>0</v>
      </c>
      <c r="L109" s="528" t="s">
        <v>5</v>
      </c>
      <c r="M109" s="258"/>
      <c r="N109" s="252"/>
      <c r="O109" s="252"/>
      <c r="P109" s="252"/>
      <c r="Q109" s="252"/>
      <c r="R109" s="252"/>
      <c r="S109" s="252"/>
      <c r="T109" s="252"/>
      <c r="U109" s="252"/>
      <c r="V109" s="252"/>
      <c r="W109" s="251"/>
      <c r="X109" s="251"/>
      <c r="Y109" s="251"/>
      <c r="Z109" s="251"/>
      <c r="AA109" s="251"/>
      <c r="AB109" s="251"/>
      <c r="AC109" s="251"/>
      <c r="AD109" s="251"/>
      <c r="AE109" s="251"/>
      <c r="AF109" s="251"/>
      <c r="AG109" s="251"/>
      <c r="AH109" s="251"/>
      <c r="AI109" s="262"/>
      <c r="AJ109" s="5"/>
    </row>
    <row r="110" spans="1:36" ht="16.8" hidden="1" thickTop="1" thickBot="1" x14ac:dyDescent="0.35">
      <c r="A110" s="5"/>
      <c r="B110" s="5"/>
      <c r="C110" s="495">
        <f t="shared" ref="C110" si="124">C108+1</f>
        <v>53</v>
      </c>
      <c r="D110" s="279"/>
      <c r="E110" s="280"/>
      <c r="F110" s="281"/>
      <c r="G110" s="281"/>
      <c r="H110" s="282"/>
      <c r="I110" s="282"/>
      <c r="J110" s="283"/>
      <c r="K110" s="293"/>
      <c r="L110" s="528" t="s">
        <v>4</v>
      </c>
      <c r="M110" s="258"/>
      <c r="N110" s="252"/>
      <c r="O110" s="252"/>
      <c r="P110" s="252"/>
      <c r="Q110" s="252"/>
      <c r="R110" s="252"/>
      <c r="S110" s="252"/>
      <c r="T110" s="252"/>
      <c r="U110" s="252"/>
      <c r="V110" s="252"/>
      <c r="W110" s="251"/>
      <c r="X110" s="251"/>
      <c r="Y110" s="251"/>
      <c r="Z110" s="251"/>
      <c r="AA110" s="251"/>
      <c r="AB110" s="251"/>
      <c r="AC110" s="251"/>
      <c r="AD110" s="251"/>
      <c r="AE110" s="251"/>
      <c r="AF110" s="251"/>
      <c r="AG110" s="251"/>
      <c r="AH110" s="251"/>
      <c r="AI110" s="262"/>
      <c r="AJ110" s="5"/>
    </row>
    <row r="111" spans="1:36" ht="16.8" hidden="1" thickTop="1" thickBot="1" x14ac:dyDescent="0.35">
      <c r="A111" s="5"/>
      <c r="B111" s="5"/>
      <c r="C111" s="495"/>
      <c r="D111" s="278">
        <f>D110</f>
        <v>0</v>
      </c>
      <c r="E111" s="278">
        <f t="shared" ref="E111:K111" si="125">E110</f>
        <v>0</v>
      </c>
      <c r="F111" s="248">
        <f t="shared" si="125"/>
        <v>0</v>
      </c>
      <c r="G111" s="248">
        <f t="shared" si="125"/>
        <v>0</v>
      </c>
      <c r="H111" s="248">
        <f t="shared" si="125"/>
        <v>0</v>
      </c>
      <c r="I111" s="248">
        <f t="shared" si="125"/>
        <v>0</v>
      </c>
      <c r="J111" s="277">
        <f t="shared" si="125"/>
        <v>0</v>
      </c>
      <c r="K111" s="294">
        <f t="shared" si="125"/>
        <v>0</v>
      </c>
      <c r="L111" s="528" t="s">
        <v>5</v>
      </c>
      <c r="M111" s="258"/>
      <c r="N111" s="252"/>
      <c r="O111" s="252"/>
      <c r="P111" s="252"/>
      <c r="Q111" s="252"/>
      <c r="R111" s="252"/>
      <c r="S111" s="252"/>
      <c r="T111" s="252"/>
      <c r="U111" s="252"/>
      <c r="V111" s="252"/>
      <c r="W111" s="251"/>
      <c r="X111" s="251"/>
      <c r="Y111" s="251"/>
      <c r="Z111" s="251"/>
      <c r="AA111" s="251"/>
      <c r="AB111" s="251"/>
      <c r="AC111" s="251"/>
      <c r="AD111" s="251"/>
      <c r="AE111" s="251"/>
      <c r="AF111" s="251"/>
      <c r="AG111" s="251"/>
      <c r="AH111" s="251"/>
      <c r="AI111" s="262"/>
      <c r="AJ111" s="5"/>
    </row>
    <row r="112" spans="1:36" ht="16.8" hidden="1" thickTop="1" thickBot="1" x14ac:dyDescent="0.35">
      <c r="A112" s="5"/>
      <c r="B112" s="5"/>
      <c r="C112" s="495">
        <f t="shared" ref="C112" si="126">C110+1</f>
        <v>54</v>
      </c>
      <c r="D112" s="279"/>
      <c r="E112" s="280"/>
      <c r="F112" s="281"/>
      <c r="G112" s="281"/>
      <c r="H112" s="282"/>
      <c r="I112" s="282"/>
      <c r="J112" s="283"/>
      <c r="K112" s="293"/>
      <c r="L112" s="528" t="s">
        <v>4</v>
      </c>
      <c r="M112" s="258"/>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4"/>
      <c r="AI112" s="262"/>
      <c r="AJ112" s="5"/>
    </row>
    <row r="113" spans="1:36" ht="16.8" hidden="1" thickTop="1" thickBot="1" x14ac:dyDescent="0.35">
      <c r="A113" s="5"/>
      <c r="B113" s="5"/>
      <c r="C113" s="495"/>
      <c r="D113" s="278">
        <f>D112</f>
        <v>0</v>
      </c>
      <c r="E113" s="278">
        <f t="shared" ref="E113:K113" si="127">E112</f>
        <v>0</v>
      </c>
      <c r="F113" s="248">
        <f t="shared" si="127"/>
        <v>0</v>
      </c>
      <c r="G113" s="248">
        <f t="shared" si="127"/>
        <v>0</v>
      </c>
      <c r="H113" s="248">
        <f t="shared" si="127"/>
        <v>0</v>
      </c>
      <c r="I113" s="248">
        <f t="shared" si="127"/>
        <v>0</v>
      </c>
      <c r="J113" s="277">
        <f t="shared" si="127"/>
        <v>0</v>
      </c>
      <c r="K113" s="294">
        <f t="shared" si="127"/>
        <v>0</v>
      </c>
      <c r="L113" s="528" t="s">
        <v>5</v>
      </c>
      <c r="M113" s="258"/>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4"/>
      <c r="AI113" s="262"/>
      <c r="AJ113" s="5"/>
    </row>
    <row r="114" spans="1:36" ht="16.8" hidden="1" thickTop="1" thickBot="1" x14ac:dyDescent="0.35">
      <c r="A114" s="5"/>
      <c r="B114" s="5"/>
      <c r="C114" s="495">
        <f t="shared" ref="C114" si="128">C112+1</f>
        <v>55</v>
      </c>
      <c r="D114" s="279"/>
      <c r="E114" s="280"/>
      <c r="F114" s="281"/>
      <c r="G114" s="281"/>
      <c r="H114" s="282"/>
      <c r="I114" s="282"/>
      <c r="J114" s="283"/>
      <c r="K114" s="293"/>
      <c r="L114" s="528" t="s">
        <v>4</v>
      </c>
      <c r="M114" s="258"/>
      <c r="N114" s="252"/>
      <c r="O114" s="252"/>
      <c r="P114" s="252"/>
      <c r="Q114" s="252"/>
      <c r="R114" s="252"/>
      <c r="S114" s="252"/>
      <c r="T114" s="252"/>
      <c r="U114" s="252"/>
      <c r="V114" s="252"/>
      <c r="W114" s="251"/>
      <c r="X114" s="251"/>
      <c r="Y114" s="251"/>
      <c r="Z114" s="251"/>
      <c r="AA114" s="251"/>
      <c r="AB114" s="251"/>
      <c r="AC114" s="251"/>
      <c r="AD114" s="251"/>
      <c r="AE114" s="251"/>
      <c r="AF114" s="251"/>
      <c r="AG114" s="251"/>
      <c r="AH114" s="251"/>
      <c r="AI114" s="262"/>
      <c r="AJ114" s="5"/>
    </row>
    <row r="115" spans="1:36" ht="16.8" hidden="1" thickTop="1" thickBot="1" x14ac:dyDescent="0.35">
      <c r="A115" s="5"/>
      <c r="B115" s="5"/>
      <c r="C115" s="495"/>
      <c r="D115" s="278">
        <f>D114</f>
        <v>0</v>
      </c>
      <c r="E115" s="278">
        <f t="shared" ref="E115:K115" si="129">E114</f>
        <v>0</v>
      </c>
      <c r="F115" s="248">
        <f t="shared" si="129"/>
        <v>0</v>
      </c>
      <c r="G115" s="248">
        <f t="shared" si="129"/>
        <v>0</v>
      </c>
      <c r="H115" s="248">
        <f t="shared" si="129"/>
        <v>0</v>
      </c>
      <c r="I115" s="248">
        <f t="shared" si="129"/>
        <v>0</v>
      </c>
      <c r="J115" s="277">
        <f t="shared" si="129"/>
        <v>0</v>
      </c>
      <c r="K115" s="294">
        <f t="shared" si="129"/>
        <v>0</v>
      </c>
      <c r="L115" s="528" t="s">
        <v>5</v>
      </c>
      <c r="M115" s="258"/>
      <c r="N115" s="252"/>
      <c r="O115" s="252"/>
      <c r="P115" s="252"/>
      <c r="Q115" s="252"/>
      <c r="R115" s="252"/>
      <c r="S115" s="252"/>
      <c r="T115" s="252"/>
      <c r="U115" s="252"/>
      <c r="V115" s="252"/>
      <c r="W115" s="251"/>
      <c r="X115" s="251"/>
      <c r="Y115" s="251"/>
      <c r="Z115" s="251"/>
      <c r="AA115" s="251"/>
      <c r="AB115" s="251"/>
      <c r="AC115" s="251"/>
      <c r="AD115" s="251"/>
      <c r="AE115" s="251"/>
      <c r="AF115" s="251"/>
      <c r="AG115" s="251"/>
      <c r="AH115" s="251"/>
      <c r="AI115" s="262"/>
      <c r="AJ115" s="5"/>
    </row>
    <row r="116" spans="1:36" ht="16.8" hidden="1" thickTop="1" thickBot="1" x14ac:dyDescent="0.35">
      <c r="A116" s="5"/>
      <c r="B116" s="5"/>
      <c r="C116" s="495">
        <f t="shared" ref="C116" si="130">C114+1</f>
        <v>56</v>
      </c>
      <c r="D116" s="279"/>
      <c r="E116" s="280"/>
      <c r="F116" s="281"/>
      <c r="G116" s="281"/>
      <c r="H116" s="282"/>
      <c r="I116" s="282"/>
      <c r="J116" s="283"/>
      <c r="K116" s="293"/>
      <c r="L116" s="528" t="s">
        <v>4</v>
      </c>
      <c r="M116" s="258"/>
      <c r="N116" s="252"/>
      <c r="O116" s="252"/>
      <c r="P116" s="252"/>
      <c r="Q116" s="252"/>
      <c r="R116" s="252"/>
      <c r="S116" s="252"/>
      <c r="T116" s="252"/>
      <c r="U116" s="252"/>
      <c r="V116" s="252"/>
      <c r="W116" s="251"/>
      <c r="X116" s="251"/>
      <c r="Y116" s="251"/>
      <c r="Z116" s="251"/>
      <c r="AA116" s="251"/>
      <c r="AB116" s="251"/>
      <c r="AC116" s="251"/>
      <c r="AD116" s="251"/>
      <c r="AE116" s="251"/>
      <c r="AF116" s="251"/>
      <c r="AG116" s="251"/>
      <c r="AH116" s="251"/>
      <c r="AI116" s="262"/>
      <c r="AJ116" s="5"/>
    </row>
    <row r="117" spans="1:36" ht="16.8" hidden="1" thickTop="1" thickBot="1" x14ac:dyDescent="0.35">
      <c r="A117" s="5"/>
      <c r="B117" s="5"/>
      <c r="C117" s="495"/>
      <c r="D117" s="278">
        <f>D116</f>
        <v>0</v>
      </c>
      <c r="E117" s="278">
        <f t="shared" ref="E117:K117" si="131">E116</f>
        <v>0</v>
      </c>
      <c r="F117" s="248">
        <f t="shared" si="131"/>
        <v>0</v>
      </c>
      <c r="G117" s="248">
        <f t="shared" si="131"/>
        <v>0</v>
      </c>
      <c r="H117" s="248">
        <f t="shared" si="131"/>
        <v>0</v>
      </c>
      <c r="I117" s="248">
        <f t="shared" si="131"/>
        <v>0</v>
      </c>
      <c r="J117" s="277">
        <f t="shared" si="131"/>
        <v>0</v>
      </c>
      <c r="K117" s="294">
        <f t="shared" si="131"/>
        <v>0</v>
      </c>
      <c r="L117" s="528" t="s">
        <v>5</v>
      </c>
      <c r="M117" s="258"/>
      <c r="N117" s="252"/>
      <c r="O117" s="252"/>
      <c r="P117" s="252"/>
      <c r="Q117" s="252"/>
      <c r="R117" s="252"/>
      <c r="S117" s="252"/>
      <c r="T117" s="252"/>
      <c r="U117" s="252"/>
      <c r="V117" s="252"/>
      <c r="W117" s="251"/>
      <c r="X117" s="251"/>
      <c r="Y117" s="251"/>
      <c r="Z117" s="251"/>
      <c r="AA117" s="251"/>
      <c r="AB117" s="251"/>
      <c r="AC117" s="251"/>
      <c r="AD117" s="251"/>
      <c r="AE117" s="251"/>
      <c r="AF117" s="251"/>
      <c r="AG117" s="251"/>
      <c r="AH117" s="251"/>
      <c r="AI117" s="262"/>
      <c r="AJ117" s="5"/>
    </row>
    <row r="118" spans="1:36" ht="16.8" hidden="1" thickTop="1" thickBot="1" x14ac:dyDescent="0.35">
      <c r="A118" s="5"/>
      <c r="B118" s="5"/>
      <c r="C118" s="495">
        <f t="shared" ref="C118" si="132">C116+1</f>
        <v>57</v>
      </c>
      <c r="D118" s="279"/>
      <c r="E118" s="280"/>
      <c r="F118" s="281"/>
      <c r="G118" s="281"/>
      <c r="H118" s="282"/>
      <c r="I118" s="282"/>
      <c r="J118" s="283"/>
      <c r="K118" s="293"/>
      <c r="L118" s="528" t="s">
        <v>4</v>
      </c>
      <c r="M118" s="258"/>
      <c r="N118" s="252"/>
      <c r="O118" s="252"/>
      <c r="P118" s="252"/>
      <c r="Q118" s="252"/>
      <c r="R118" s="252"/>
      <c r="S118" s="252"/>
      <c r="T118" s="252"/>
      <c r="U118" s="252"/>
      <c r="V118" s="252"/>
      <c r="W118" s="251"/>
      <c r="X118" s="251"/>
      <c r="Y118" s="251"/>
      <c r="Z118" s="251"/>
      <c r="AA118" s="251"/>
      <c r="AB118" s="251"/>
      <c r="AC118" s="251"/>
      <c r="AD118" s="251"/>
      <c r="AE118" s="251"/>
      <c r="AF118" s="251"/>
      <c r="AG118" s="251"/>
      <c r="AH118" s="251"/>
      <c r="AI118" s="262"/>
      <c r="AJ118" s="5"/>
    </row>
    <row r="119" spans="1:36" ht="16.8" hidden="1" thickTop="1" thickBot="1" x14ac:dyDescent="0.35">
      <c r="A119" s="5"/>
      <c r="B119" s="5"/>
      <c r="C119" s="495"/>
      <c r="D119" s="278">
        <f>D118</f>
        <v>0</v>
      </c>
      <c r="E119" s="278">
        <f t="shared" ref="E119:K119" si="133">E118</f>
        <v>0</v>
      </c>
      <c r="F119" s="248">
        <f t="shared" si="133"/>
        <v>0</v>
      </c>
      <c r="G119" s="248">
        <f t="shared" si="133"/>
        <v>0</v>
      </c>
      <c r="H119" s="248">
        <f t="shared" si="133"/>
        <v>0</v>
      </c>
      <c r="I119" s="248">
        <f t="shared" si="133"/>
        <v>0</v>
      </c>
      <c r="J119" s="277">
        <f t="shared" si="133"/>
        <v>0</v>
      </c>
      <c r="K119" s="294">
        <f t="shared" si="133"/>
        <v>0</v>
      </c>
      <c r="L119" s="528" t="s">
        <v>5</v>
      </c>
      <c r="M119" s="258"/>
      <c r="N119" s="252"/>
      <c r="O119" s="252"/>
      <c r="P119" s="252"/>
      <c r="Q119" s="252"/>
      <c r="R119" s="252"/>
      <c r="S119" s="252"/>
      <c r="T119" s="252"/>
      <c r="U119" s="252"/>
      <c r="V119" s="252"/>
      <c r="W119" s="251"/>
      <c r="X119" s="251"/>
      <c r="Y119" s="251"/>
      <c r="Z119" s="251"/>
      <c r="AA119" s="251"/>
      <c r="AB119" s="251"/>
      <c r="AC119" s="251"/>
      <c r="AD119" s="251"/>
      <c r="AE119" s="251"/>
      <c r="AF119" s="251"/>
      <c r="AG119" s="251"/>
      <c r="AH119" s="251"/>
      <c r="AI119" s="262"/>
      <c r="AJ119" s="5"/>
    </row>
    <row r="120" spans="1:36" ht="16.8" hidden="1" thickTop="1" thickBot="1" x14ac:dyDescent="0.35">
      <c r="A120" s="5"/>
      <c r="B120" s="5"/>
      <c r="C120" s="495">
        <f t="shared" ref="C120" si="134">C118+1</f>
        <v>58</v>
      </c>
      <c r="D120" s="279"/>
      <c r="E120" s="280"/>
      <c r="F120" s="281"/>
      <c r="G120" s="281"/>
      <c r="H120" s="282"/>
      <c r="I120" s="282"/>
      <c r="J120" s="283"/>
      <c r="K120" s="293"/>
      <c r="L120" s="528" t="s">
        <v>4</v>
      </c>
      <c r="M120" s="260"/>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65"/>
      <c r="AJ120" s="5"/>
    </row>
    <row r="121" spans="1:36" ht="16.8" hidden="1" thickTop="1" thickBot="1" x14ac:dyDescent="0.35">
      <c r="A121" s="5"/>
      <c r="B121" s="5"/>
      <c r="C121" s="495"/>
      <c r="D121" s="278">
        <f>D120</f>
        <v>0</v>
      </c>
      <c r="E121" s="278">
        <f t="shared" ref="E121:K121" si="135">E120</f>
        <v>0</v>
      </c>
      <c r="F121" s="248">
        <f t="shared" si="135"/>
        <v>0</v>
      </c>
      <c r="G121" s="248">
        <f t="shared" si="135"/>
        <v>0</v>
      </c>
      <c r="H121" s="248">
        <f t="shared" si="135"/>
        <v>0</v>
      </c>
      <c r="I121" s="248">
        <f t="shared" si="135"/>
        <v>0</v>
      </c>
      <c r="J121" s="277">
        <f t="shared" si="135"/>
        <v>0</v>
      </c>
      <c r="K121" s="294">
        <f t="shared" si="135"/>
        <v>0</v>
      </c>
      <c r="L121" s="528" t="s">
        <v>5</v>
      </c>
      <c r="M121" s="260"/>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65"/>
      <c r="AJ121" s="5"/>
    </row>
    <row r="122" spans="1:36" ht="16.8" hidden="1" thickTop="1" thickBot="1" x14ac:dyDescent="0.35">
      <c r="A122" s="5"/>
      <c r="B122" s="5"/>
      <c r="C122" s="495">
        <f t="shared" ref="C122" si="136">C120+1</f>
        <v>59</v>
      </c>
      <c r="D122" s="279"/>
      <c r="E122" s="280"/>
      <c r="F122" s="281"/>
      <c r="G122" s="281"/>
      <c r="H122" s="282"/>
      <c r="I122" s="282"/>
      <c r="J122" s="283"/>
      <c r="K122" s="293"/>
      <c r="L122" s="528" t="s">
        <v>4</v>
      </c>
      <c r="M122" s="260"/>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65"/>
      <c r="AJ122" s="5"/>
    </row>
    <row r="123" spans="1:36" ht="16.8" hidden="1" thickTop="1" thickBot="1" x14ac:dyDescent="0.35">
      <c r="A123" s="5"/>
      <c r="B123" s="5"/>
      <c r="C123" s="495"/>
      <c r="D123" s="278">
        <f>D122</f>
        <v>0</v>
      </c>
      <c r="E123" s="278">
        <f t="shared" ref="E123:K123" si="137">E122</f>
        <v>0</v>
      </c>
      <c r="F123" s="248">
        <f t="shared" si="137"/>
        <v>0</v>
      </c>
      <c r="G123" s="248">
        <f t="shared" si="137"/>
        <v>0</v>
      </c>
      <c r="H123" s="248">
        <f t="shared" si="137"/>
        <v>0</v>
      </c>
      <c r="I123" s="248">
        <f t="shared" si="137"/>
        <v>0</v>
      </c>
      <c r="J123" s="277">
        <f t="shared" si="137"/>
        <v>0</v>
      </c>
      <c r="K123" s="294">
        <f t="shared" si="137"/>
        <v>0</v>
      </c>
      <c r="L123" s="528" t="s">
        <v>5</v>
      </c>
      <c r="M123" s="260"/>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65"/>
      <c r="AJ123" s="5"/>
    </row>
    <row r="124" spans="1:36" ht="16.8" hidden="1" thickTop="1" thickBot="1" x14ac:dyDescent="0.35">
      <c r="A124" s="5"/>
      <c r="B124" s="5"/>
      <c r="C124" s="495">
        <f t="shared" ref="C124" si="138">C122+1</f>
        <v>60</v>
      </c>
      <c r="D124" s="279"/>
      <c r="E124" s="280"/>
      <c r="F124" s="281"/>
      <c r="G124" s="281"/>
      <c r="H124" s="282"/>
      <c r="I124" s="282"/>
      <c r="J124" s="283"/>
      <c r="K124" s="293"/>
      <c r="L124" s="528" t="s">
        <v>4</v>
      </c>
      <c r="M124" s="260"/>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65"/>
      <c r="AJ124" s="5"/>
    </row>
    <row r="125" spans="1:36" ht="16.8" hidden="1" thickTop="1" thickBot="1" x14ac:dyDescent="0.35">
      <c r="A125" s="5"/>
      <c r="B125" s="5"/>
      <c r="C125" s="495"/>
      <c r="D125" s="278">
        <f>D124</f>
        <v>0</v>
      </c>
      <c r="E125" s="278">
        <f t="shared" ref="E125:K125" si="139">E124</f>
        <v>0</v>
      </c>
      <c r="F125" s="248">
        <f t="shared" si="139"/>
        <v>0</v>
      </c>
      <c r="G125" s="248">
        <f t="shared" si="139"/>
        <v>0</v>
      </c>
      <c r="H125" s="248">
        <f t="shared" si="139"/>
        <v>0</v>
      </c>
      <c r="I125" s="248">
        <f t="shared" si="139"/>
        <v>0</v>
      </c>
      <c r="J125" s="277">
        <f t="shared" si="139"/>
        <v>0</v>
      </c>
      <c r="K125" s="294">
        <f t="shared" si="139"/>
        <v>0</v>
      </c>
      <c r="L125" s="528" t="s">
        <v>5</v>
      </c>
      <c r="M125" s="260"/>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65"/>
      <c r="AJ125" s="5"/>
    </row>
    <row r="126" spans="1:36" ht="16.8" hidden="1" thickTop="1" thickBot="1" x14ac:dyDescent="0.35">
      <c r="A126" s="5"/>
      <c r="B126" s="5"/>
      <c r="C126" s="495">
        <f t="shared" ref="C126" si="140">C124+1</f>
        <v>61</v>
      </c>
      <c r="D126" s="279"/>
      <c r="E126" s="280"/>
      <c r="F126" s="281"/>
      <c r="G126" s="281"/>
      <c r="H126" s="282"/>
      <c r="I126" s="282"/>
      <c r="J126" s="283"/>
      <c r="K126" s="293"/>
      <c r="L126" s="528" t="s">
        <v>4</v>
      </c>
      <c r="M126" s="260"/>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65"/>
      <c r="AJ126" s="5"/>
    </row>
    <row r="127" spans="1:36" ht="16.8" hidden="1" thickTop="1" thickBot="1" x14ac:dyDescent="0.35">
      <c r="A127" s="5"/>
      <c r="B127" s="5"/>
      <c r="C127" s="495"/>
      <c r="D127" s="278">
        <f>D126</f>
        <v>0</v>
      </c>
      <c r="E127" s="278">
        <f t="shared" ref="E127:K127" si="141">E126</f>
        <v>0</v>
      </c>
      <c r="F127" s="248">
        <f t="shared" si="141"/>
        <v>0</v>
      </c>
      <c r="G127" s="248">
        <f t="shared" si="141"/>
        <v>0</v>
      </c>
      <c r="H127" s="248">
        <f t="shared" si="141"/>
        <v>0</v>
      </c>
      <c r="I127" s="248">
        <f t="shared" si="141"/>
        <v>0</v>
      </c>
      <c r="J127" s="277">
        <f t="shared" si="141"/>
        <v>0</v>
      </c>
      <c r="K127" s="294">
        <f t="shared" si="141"/>
        <v>0</v>
      </c>
      <c r="L127" s="528" t="s">
        <v>5</v>
      </c>
      <c r="M127" s="260"/>
      <c r="N127" s="255"/>
      <c r="O127" s="255"/>
      <c r="P127" s="255"/>
      <c r="Q127" s="255"/>
      <c r="R127" s="255"/>
      <c r="S127" s="255"/>
      <c r="T127" s="255"/>
      <c r="U127" s="255"/>
      <c r="V127" s="255"/>
      <c r="W127" s="255"/>
      <c r="X127" s="255"/>
      <c r="Y127" s="255"/>
      <c r="Z127" s="255"/>
      <c r="AA127" s="255"/>
      <c r="AB127" s="255"/>
      <c r="AC127" s="255"/>
      <c r="AD127" s="255"/>
      <c r="AE127" s="255"/>
      <c r="AF127" s="255"/>
      <c r="AG127" s="255"/>
      <c r="AH127" s="255"/>
      <c r="AI127" s="265"/>
      <c r="AJ127" s="5"/>
    </row>
    <row r="128" spans="1:36" ht="16.8" hidden="1" thickTop="1" thickBot="1" x14ac:dyDescent="0.35">
      <c r="A128" s="5"/>
      <c r="B128" s="5"/>
      <c r="C128" s="495">
        <f t="shared" ref="C128" si="142">C126+1</f>
        <v>62</v>
      </c>
      <c r="D128" s="279"/>
      <c r="E128" s="280"/>
      <c r="F128" s="281"/>
      <c r="G128" s="281"/>
      <c r="H128" s="282"/>
      <c r="I128" s="282"/>
      <c r="J128" s="283"/>
      <c r="K128" s="293"/>
      <c r="L128" s="528" t="s">
        <v>4</v>
      </c>
      <c r="M128" s="260"/>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65"/>
      <c r="AJ128" s="5"/>
    </row>
    <row r="129" spans="1:36" ht="16.8" hidden="1" thickTop="1" thickBot="1" x14ac:dyDescent="0.35">
      <c r="A129" s="5"/>
      <c r="B129" s="5"/>
      <c r="C129" s="495"/>
      <c r="D129" s="278">
        <f>D128</f>
        <v>0</v>
      </c>
      <c r="E129" s="278">
        <f t="shared" ref="E129:K129" si="143">E128</f>
        <v>0</v>
      </c>
      <c r="F129" s="248">
        <f t="shared" si="143"/>
        <v>0</v>
      </c>
      <c r="G129" s="248">
        <f t="shared" si="143"/>
        <v>0</v>
      </c>
      <c r="H129" s="248">
        <f t="shared" si="143"/>
        <v>0</v>
      </c>
      <c r="I129" s="248">
        <f t="shared" si="143"/>
        <v>0</v>
      </c>
      <c r="J129" s="277">
        <f t="shared" si="143"/>
        <v>0</v>
      </c>
      <c r="K129" s="294">
        <f t="shared" si="143"/>
        <v>0</v>
      </c>
      <c r="L129" s="528" t="s">
        <v>5</v>
      </c>
      <c r="M129" s="260"/>
      <c r="N129" s="255"/>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65"/>
      <c r="AJ129" s="5"/>
    </row>
    <row r="130" spans="1:36" ht="16.8" hidden="1" thickTop="1" thickBot="1" x14ac:dyDescent="0.35">
      <c r="A130" s="5"/>
      <c r="B130" s="5"/>
      <c r="C130" s="495">
        <f t="shared" ref="C130" si="144">C128+1</f>
        <v>63</v>
      </c>
      <c r="D130" s="279"/>
      <c r="E130" s="280"/>
      <c r="F130" s="281"/>
      <c r="G130" s="281"/>
      <c r="H130" s="282"/>
      <c r="I130" s="282"/>
      <c r="J130" s="283"/>
      <c r="K130" s="293"/>
      <c r="L130" s="528" t="s">
        <v>4</v>
      </c>
      <c r="M130" s="260"/>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65"/>
      <c r="AJ130" s="5"/>
    </row>
    <row r="131" spans="1:36" ht="16.8" hidden="1" thickTop="1" thickBot="1" x14ac:dyDescent="0.35">
      <c r="A131" s="5"/>
      <c r="B131" s="5"/>
      <c r="C131" s="495"/>
      <c r="D131" s="278">
        <f>D130</f>
        <v>0</v>
      </c>
      <c r="E131" s="278">
        <f t="shared" ref="E131:K131" si="145">E130</f>
        <v>0</v>
      </c>
      <c r="F131" s="248">
        <f t="shared" si="145"/>
        <v>0</v>
      </c>
      <c r="G131" s="248">
        <f t="shared" si="145"/>
        <v>0</v>
      </c>
      <c r="H131" s="248">
        <f t="shared" si="145"/>
        <v>0</v>
      </c>
      <c r="I131" s="248">
        <f t="shared" si="145"/>
        <v>0</v>
      </c>
      <c r="J131" s="277">
        <f t="shared" si="145"/>
        <v>0</v>
      </c>
      <c r="K131" s="294">
        <f t="shared" si="145"/>
        <v>0</v>
      </c>
      <c r="L131" s="528" t="s">
        <v>5</v>
      </c>
      <c r="M131" s="260"/>
      <c r="N131" s="255"/>
      <c r="O131" s="255"/>
      <c r="P131" s="255"/>
      <c r="Q131" s="255"/>
      <c r="R131" s="255"/>
      <c r="S131" s="255"/>
      <c r="T131" s="255"/>
      <c r="U131" s="255"/>
      <c r="V131" s="255"/>
      <c r="W131" s="255"/>
      <c r="X131" s="255"/>
      <c r="Y131" s="255"/>
      <c r="Z131" s="255"/>
      <c r="AA131" s="255"/>
      <c r="AB131" s="255"/>
      <c r="AC131" s="255"/>
      <c r="AD131" s="255"/>
      <c r="AE131" s="255"/>
      <c r="AF131" s="255"/>
      <c r="AG131" s="255"/>
      <c r="AH131" s="255"/>
      <c r="AI131" s="265"/>
      <c r="AJ131" s="5"/>
    </row>
    <row r="132" spans="1:36" ht="16.8" hidden="1" thickTop="1" thickBot="1" x14ac:dyDescent="0.35">
      <c r="A132" s="5"/>
      <c r="B132" s="5"/>
      <c r="C132" s="495">
        <f t="shared" ref="C132" si="146">C130+1</f>
        <v>64</v>
      </c>
      <c r="D132" s="279"/>
      <c r="E132" s="280"/>
      <c r="F132" s="281"/>
      <c r="G132" s="281"/>
      <c r="H132" s="282"/>
      <c r="I132" s="282"/>
      <c r="J132" s="283"/>
      <c r="K132" s="293"/>
      <c r="L132" s="528" t="s">
        <v>4</v>
      </c>
      <c r="M132" s="260"/>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65"/>
      <c r="AJ132" s="5"/>
    </row>
    <row r="133" spans="1:36" ht="16.8" hidden="1" thickTop="1" thickBot="1" x14ac:dyDescent="0.35">
      <c r="A133" s="5"/>
      <c r="B133" s="5"/>
      <c r="C133" s="495"/>
      <c r="D133" s="278">
        <f>D132</f>
        <v>0</v>
      </c>
      <c r="E133" s="278">
        <f t="shared" ref="E133:K133" si="147">E132</f>
        <v>0</v>
      </c>
      <c r="F133" s="248">
        <f t="shared" si="147"/>
        <v>0</v>
      </c>
      <c r="G133" s="248">
        <f t="shared" si="147"/>
        <v>0</v>
      </c>
      <c r="H133" s="248">
        <f t="shared" si="147"/>
        <v>0</v>
      </c>
      <c r="I133" s="248">
        <f t="shared" si="147"/>
        <v>0</v>
      </c>
      <c r="J133" s="277">
        <f t="shared" si="147"/>
        <v>0</v>
      </c>
      <c r="K133" s="294">
        <f t="shared" si="147"/>
        <v>0</v>
      </c>
      <c r="L133" s="528" t="s">
        <v>5</v>
      </c>
      <c r="M133" s="260"/>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65"/>
      <c r="AJ133" s="5"/>
    </row>
    <row r="134" spans="1:36" ht="16.8" hidden="1" thickTop="1" thickBot="1" x14ac:dyDescent="0.35">
      <c r="A134" s="5"/>
      <c r="B134" s="5"/>
      <c r="C134" s="495">
        <f t="shared" ref="C134" si="148">C132+1</f>
        <v>65</v>
      </c>
      <c r="D134" s="279"/>
      <c r="E134" s="280"/>
      <c r="F134" s="281"/>
      <c r="G134" s="281"/>
      <c r="H134" s="282"/>
      <c r="I134" s="282"/>
      <c r="J134" s="283"/>
      <c r="K134" s="293"/>
      <c r="L134" s="528" t="s">
        <v>4</v>
      </c>
      <c r="M134" s="260"/>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65"/>
      <c r="AJ134" s="5"/>
    </row>
    <row r="135" spans="1:36" ht="16.8" hidden="1" thickTop="1" thickBot="1" x14ac:dyDescent="0.35">
      <c r="A135" s="5"/>
      <c r="B135" s="5"/>
      <c r="C135" s="495"/>
      <c r="D135" s="278">
        <f>D134</f>
        <v>0</v>
      </c>
      <c r="E135" s="278">
        <f t="shared" ref="E135:K135" si="149">E134</f>
        <v>0</v>
      </c>
      <c r="F135" s="248">
        <f t="shared" si="149"/>
        <v>0</v>
      </c>
      <c r="G135" s="248">
        <f t="shared" si="149"/>
        <v>0</v>
      </c>
      <c r="H135" s="248">
        <f t="shared" si="149"/>
        <v>0</v>
      </c>
      <c r="I135" s="248">
        <f t="shared" si="149"/>
        <v>0</v>
      </c>
      <c r="J135" s="277">
        <f t="shared" si="149"/>
        <v>0</v>
      </c>
      <c r="K135" s="294">
        <f t="shared" si="149"/>
        <v>0</v>
      </c>
      <c r="L135" s="528" t="s">
        <v>5</v>
      </c>
      <c r="M135" s="260"/>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65"/>
      <c r="AJ135" s="5"/>
    </row>
    <row r="136" spans="1:36" ht="16.8" hidden="1" thickTop="1" thickBot="1" x14ac:dyDescent="0.35">
      <c r="A136" s="5"/>
      <c r="B136" s="5"/>
      <c r="C136" s="495">
        <f t="shared" ref="C136" si="150">C134+1</f>
        <v>66</v>
      </c>
      <c r="D136" s="279"/>
      <c r="E136" s="280"/>
      <c r="F136" s="281"/>
      <c r="G136" s="281"/>
      <c r="H136" s="282"/>
      <c r="I136" s="282"/>
      <c r="J136" s="283"/>
      <c r="K136" s="293"/>
      <c r="L136" s="528" t="s">
        <v>4</v>
      </c>
      <c r="M136" s="260"/>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65"/>
      <c r="AJ136" s="5"/>
    </row>
    <row r="137" spans="1:36" ht="16.8" hidden="1" thickTop="1" thickBot="1" x14ac:dyDescent="0.35">
      <c r="A137" s="5"/>
      <c r="B137" s="5"/>
      <c r="C137" s="495"/>
      <c r="D137" s="278">
        <f>D136</f>
        <v>0</v>
      </c>
      <c r="E137" s="278">
        <f t="shared" ref="E137:K137" si="151">E136</f>
        <v>0</v>
      </c>
      <c r="F137" s="248">
        <f t="shared" si="151"/>
        <v>0</v>
      </c>
      <c r="G137" s="248">
        <f t="shared" si="151"/>
        <v>0</v>
      </c>
      <c r="H137" s="248">
        <f t="shared" si="151"/>
        <v>0</v>
      </c>
      <c r="I137" s="248">
        <f t="shared" si="151"/>
        <v>0</v>
      </c>
      <c r="J137" s="277">
        <f t="shared" si="151"/>
        <v>0</v>
      </c>
      <c r="K137" s="294">
        <f t="shared" si="151"/>
        <v>0</v>
      </c>
      <c r="L137" s="528" t="s">
        <v>5</v>
      </c>
      <c r="M137" s="260"/>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65"/>
      <c r="AJ137" s="5"/>
    </row>
    <row r="138" spans="1:36" ht="16.8" hidden="1" thickTop="1" thickBot="1" x14ac:dyDescent="0.35">
      <c r="A138" s="5"/>
      <c r="B138" s="5"/>
      <c r="C138" s="495">
        <f t="shared" ref="C138" si="152">C136+1</f>
        <v>67</v>
      </c>
      <c r="D138" s="279"/>
      <c r="E138" s="280"/>
      <c r="F138" s="281"/>
      <c r="G138" s="281"/>
      <c r="H138" s="282"/>
      <c r="I138" s="282"/>
      <c r="J138" s="283"/>
      <c r="K138" s="293"/>
      <c r="L138" s="528" t="s">
        <v>4</v>
      </c>
      <c r="M138" s="260"/>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65"/>
      <c r="AJ138" s="5"/>
    </row>
    <row r="139" spans="1:36" ht="16.8" hidden="1" thickTop="1" thickBot="1" x14ac:dyDescent="0.35">
      <c r="A139" s="5"/>
      <c r="B139" s="5"/>
      <c r="C139" s="495"/>
      <c r="D139" s="278">
        <f>D138</f>
        <v>0</v>
      </c>
      <c r="E139" s="278">
        <f t="shared" ref="E139:K139" si="153">E138</f>
        <v>0</v>
      </c>
      <c r="F139" s="248">
        <f t="shared" si="153"/>
        <v>0</v>
      </c>
      <c r="G139" s="248">
        <f t="shared" si="153"/>
        <v>0</v>
      </c>
      <c r="H139" s="248">
        <f t="shared" si="153"/>
        <v>0</v>
      </c>
      <c r="I139" s="248">
        <f t="shared" si="153"/>
        <v>0</v>
      </c>
      <c r="J139" s="277">
        <f t="shared" si="153"/>
        <v>0</v>
      </c>
      <c r="K139" s="294">
        <f t="shared" si="153"/>
        <v>0</v>
      </c>
      <c r="L139" s="528" t="s">
        <v>5</v>
      </c>
      <c r="M139" s="260"/>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65"/>
      <c r="AJ139" s="5"/>
    </row>
    <row r="140" spans="1:36" ht="16.8" hidden="1" thickTop="1" thickBot="1" x14ac:dyDescent="0.35">
      <c r="A140" s="5"/>
      <c r="B140" s="5"/>
      <c r="C140" s="495">
        <f t="shared" ref="C140" si="154">C138+1</f>
        <v>68</v>
      </c>
      <c r="D140" s="279"/>
      <c r="E140" s="280"/>
      <c r="F140" s="281"/>
      <c r="G140" s="281"/>
      <c r="H140" s="282"/>
      <c r="I140" s="282"/>
      <c r="J140" s="283"/>
      <c r="K140" s="293"/>
      <c r="L140" s="528" t="s">
        <v>4</v>
      </c>
      <c r="M140" s="260"/>
      <c r="N140" s="255"/>
      <c r="O140" s="255"/>
      <c r="P140" s="255"/>
      <c r="Q140" s="255"/>
      <c r="R140" s="255"/>
      <c r="S140" s="255"/>
      <c r="T140" s="255"/>
      <c r="U140" s="255"/>
      <c r="V140" s="255"/>
      <c r="W140" s="255"/>
      <c r="X140" s="255"/>
      <c r="Y140" s="255"/>
      <c r="Z140" s="255"/>
      <c r="AA140" s="255"/>
      <c r="AB140" s="255"/>
      <c r="AC140" s="255"/>
      <c r="AD140" s="255"/>
      <c r="AE140" s="255"/>
      <c r="AF140" s="255"/>
      <c r="AG140" s="255"/>
      <c r="AH140" s="255"/>
      <c r="AI140" s="265"/>
      <c r="AJ140" s="5"/>
    </row>
    <row r="141" spans="1:36" ht="16.8" hidden="1" thickTop="1" thickBot="1" x14ac:dyDescent="0.35">
      <c r="A141" s="5"/>
      <c r="B141" s="5"/>
      <c r="C141" s="495"/>
      <c r="D141" s="278">
        <f>D140</f>
        <v>0</v>
      </c>
      <c r="E141" s="278">
        <f t="shared" ref="E141:K141" si="155">E140</f>
        <v>0</v>
      </c>
      <c r="F141" s="248">
        <f t="shared" si="155"/>
        <v>0</v>
      </c>
      <c r="G141" s="248">
        <f t="shared" si="155"/>
        <v>0</v>
      </c>
      <c r="H141" s="248">
        <f t="shared" si="155"/>
        <v>0</v>
      </c>
      <c r="I141" s="248">
        <f t="shared" si="155"/>
        <v>0</v>
      </c>
      <c r="J141" s="277">
        <f t="shared" si="155"/>
        <v>0</v>
      </c>
      <c r="K141" s="294">
        <f t="shared" si="155"/>
        <v>0</v>
      </c>
      <c r="L141" s="528" t="s">
        <v>5</v>
      </c>
      <c r="M141" s="260"/>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65"/>
      <c r="AJ141" s="5"/>
    </row>
    <row r="142" spans="1:36" ht="16.8" hidden="1" thickTop="1" thickBot="1" x14ac:dyDescent="0.35">
      <c r="A142" s="5"/>
      <c r="B142" s="5"/>
      <c r="C142" s="495">
        <f t="shared" ref="C142" si="156">C140+1</f>
        <v>69</v>
      </c>
      <c r="D142" s="279"/>
      <c r="E142" s="280"/>
      <c r="F142" s="281"/>
      <c r="G142" s="281"/>
      <c r="H142" s="282"/>
      <c r="I142" s="282"/>
      <c r="J142" s="283"/>
      <c r="K142" s="293"/>
      <c r="L142" s="528" t="s">
        <v>4</v>
      </c>
      <c r="M142" s="260"/>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65"/>
      <c r="AJ142" s="5"/>
    </row>
    <row r="143" spans="1:36" ht="16.8" hidden="1" thickTop="1" thickBot="1" x14ac:dyDescent="0.35">
      <c r="A143" s="5"/>
      <c r="B143" s="5"/>
      <c r="C143" s="495"/>
      <c r="D143" s="278">
        <f>D142</f>
        <v>0</v>
      </c>
      <c r="E143" s="278">
        <f t="shared" ref="E143:K143" si="157">E142</f>
        <v>0</v>
      </c>
      <c r="F143" s="248">
        <f t="shared" si="157"/>
        <v>0</v>
      </c>
      <c r="G143" s="248">
        <f t="shared" si="157"/>
        <v>0</v>
      </c>
      <c r="H143" s="248">
        <f t="shared" si="157"/>
        <v>0</v>
      </c>
      <c r="I143" s="248">
        <f t="shared" si="157"/>
        <v>0</v>
      </c>
      <c r="J143" s="277">
        <f t="shared" si="157"/>
        <v>0</v>
      </c>
      <c r="K143" s="294">
        <f t="shared" si="157"/>
        <v>0</v>
      </c>
      <c r="L143" s="528" t="s">
        <v>5</v>
      </c>
      <c r="M143" s="260"/>
      <c r="N143" s="255"/>
      <c r="O143" s="255"/>
      <c r="P143" s="255"/>
      <c r="Q143" s="255"/>
      <c r="R143" s="255"/>
      <c r="S143" s="255"/>
      <c r="T143" s="255"/>
      <c r="U143" s="255"/>
      <c r="V143" s="255"/>
      <c r="W143" s="255"/>
      <c r="X143" s="255"/>
      <c r="Y143" s="255"/>
      <c r="Z143" s="255"/>
      <c r="AA143" s="255"/>
      <c r="AB143" s="255"/>
      <c r="AC143" s="255"/>
      <c r="AD143" s="255"/>
      <c r="AE143" s="255"/>
      <c r="AF143" s="255"/>
      <c r="AG143" s="255"/>
      <c r="AH143" s="255"/>
      <c r="AI143" s="265"/>
      <c r="AJ143" s="5"/>
    </row>
    <row r="144" spans="1:36" ht="16.8" hidden="1" thickTop="1" thickBot="1" x14ac:dyDescent="0.35">
      <c r="A144" s="5"/>
      <c r="B144" s="5"/>
      <c r="C144" s="495">
        <f t="shared" ref="C144" si="158">C142+1</f>
        <v>70</v>
      </c>
      <c r="D144" s="279"/>
      <c r="E144" s="280"/>
      <c r="F144" s="281"/>
      <c r="G144" s="281"/>
      <c r="H144" s="282"/>
      <c r="I144" s="282"/>
      <c r="J144" s="283"/>
      <c r="K144" s="293"/>
      <c r="L144" s="528" t="s">
        <v>4</v>
      </c>
      <c r="M144" s="260"/>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65"/>
      <c r="AJ144" s="5"/>
    </row>
    <row r="145" spans="1:36" ht="16.8" hidden="1" thickTop="1" thickBot="1" x14ac:dyDescent="0.35">
      <c r="A145" s="5"/>
      <c r="B145" s="5"/>
      <c r="C145" s="495"/>
      <c r="D145" s="278">
        <f>D144</f>
        <v>0</v>
      </c>
      <c r="E145" s="278">
        <f t="shared" ref="E145:K145" si="159">E144</f>
        <v>0</v>
      </c>
      <c r="F145" s="248">
        <f t="shared" si="159"/>
        <v>0</v>
      </c>
      <c r="G145" s="248">
        <f t="shared" si="159"/>
        <v>0</v>
      </c>
      <c r="H145" s="248">
        <f t="shared" si="159"/>
        <v>0</v>
      </c>
      <c r="I145" s="248">
        <f t="shared" si="159"/>
        <v>0</v>
      </c>
      <c r="J145" s="277">
        <f t="shared" si="159"/>
        <v>0</v>
      </c>
      <c r="K145" s="294">
        <f t="shared" si="159"/>
        <v>0</v>
      </c>
      <c r="L145" s="528" t="s">
        <v>5</v>
      </c>
      <c r="M145" s="260"/>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65"/>
      <c r="AJ145" s="5"/>
    </row>
    <row r="146" spans="1:36" ht="16.8" hidden="1" thickTop="1" thickBot="1" x14ac:dyDescent="0.35">
      <c r="A146" s="5"/>
      <c r="B146" s="5"/>
      <c r="C146" s="495">
        <f t="shared" ref="C146" si="160">C144+1</f>
        <v>71</v>
      </c>
      <c r="D146" s="279"/>
      <c r="E146" s="280"/>
      <c r="F146" s="281"/>
      <c r="G146" s="281"/>
      <c r="H146" s="282"/>
      <c r="I146" s="282"/>
      <c r="J146" s="283"/>
      <c r="K146" s="293"/>
      <c r="L146" s="528" t="s">
        <v>4</v>
      </c>
      <c r="M146" s="260"/>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65"/>
      <c r="AJ146" s="5"/>
    </row>
    <row r="147" spans="1:36" ht="16.8" hidden="1" thickTop="1" thickBot="1" x14ac:dyDescent="0.35">
      <c r="A147" s="5"/>
      <c r="B147" s="5"/>
      <c r="C147" s="496"/>
      <c r="D147" s="278">
        <f>D146</f>
        <v>0</v>
      </c>
      <c r="E147" s="278">
        <f t="shared" ref="E147:K147" si="161">E146</f>
        <v>0</v>
      </c>
      <c r="F147" s="248">
        <f t="shared" si="161"/>
        <v>0</v>
      </c>
      <c r="G147" s="248">
        <f t="shared" si="161"/>
        <v>0</v>
      </c>
      <c r="H147" s="248">
        <f t="shared" si="161"/>
        <v>0</v>
      </c>
      <c r="I147" s="248">
        <f t="shared" si="161"/>
        <v>0</v>
      </c>
      <c r="J147" s="277">
        <f t="shared" si="161"/>
        <v>0</v>
      </c>
      <c r="K147" s="294">
        <f t="shared" si="161"/>
        <v>0</v>
      </c>
      <c r="L147" s="529" t="s">
        <v>5</v>
      </c>
      <c r="M147" s="266"/>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8"/>
      <c r="AJ147" s="5"/>
    </row>
    <row r="148" spans="1:36" ht="16.8" hidden="1" thickTop="1" thickBot="1" x14ac:dyDescent="0.35">
      <c r="A148" s="5"/>
      <c r="B148" s="5"/>
      <c r="C148" s="495">
        <f t="shared" ref="C148" si="162">C146+1</f>
        <v>72</v>
      </c>
      <c r="D148" s="279"/>
      <c r="E148" s="280"/>
      <c r="F148" s="281"/>
      <c r="G148" s="281"/>
      <c r="H148" s="282"/>
      <c r="I148" s="282"/>
      <c r="J148" s="283"/>
      <c r="K148" s="293"/>
      <c r="L148" s="528" t="s">
        <v>4</v>
      </c>
      <c r="M148" s="258"/>
      <c r="N148" s="252"/>
      <c r="O148" s="252"/>
      <c r="P148" s="252"/>
      <c r="Q148" s="252"/>
      <c r="R148" s="252"/>
      <c r="S148" s="252"/>
      <c r="T148" s="252"/>
      <c r="U148" s="252"/>
      <c r="V148" s="252"/>
      <c r="W148" s="251"/>
      <c r="X148" s="251"/>
      <c r="Y148" s="251"/>
      <c r="Z148" s="251"/>
      <c r="AA148" s="251"/>
      <c r="AB148" s="251"/>
      <c r="AC148" s="251"/>
      <c r="AD148" s="251"/>
      <c r="AE148" s="251"/>
      <c r="AF148" s="251"/>
      <c r="AG148" s="251"/>
      <c r="AH148" s="251"/>
      <c r="AI148" s="262"/>
      <c r="AJ148" s="5"/>
    </row>
    <row r="149" spans="1:36" ht="16.8" hidden="1" thickTop="1" thickBot="1" x14ac:dyDescent="0.35">
      <c r="A149" s="5"/>
      <c r="B149" s="5"/>
      <c r="C149" s="495"/>
      <c r="D149" s="278">
        <f>D148</f>
        <v>0</v>
      </c>
      <c r="E149" s="278">
        <f t="shared" ref="E149:K149" si="163">E148</f>
        <v>0</v>
      </c>
      <c r="F149" s="248">
        <f t="shared" si="163"/>
        <v>0</v>
      </c>
      <c r="G149" s="248">
        <f t="shared" si="163"/>
        <v>0</v>
      </c>
      <c r="H149" s="248">
        <f t="shared" si="163"/>
        <v>0</v>
      </c>
      <c r="I149" s="248">
        <f t="shared" si="163"/>
        <v>0</v>
      </c>
      <c r="J149" s="277">
        <f t="shared" si="163"/>
        <v>0</v>
      </c>
      <c r="K149" s="294">
        <f t="shared" si="163"/>
        <v>0</v>
      </c>
      <c r="L149" s="528" t="s">
        <v>5</v>
      </c>
      <c r="M149" s="258"/>
      <c r="N149" s="252"/>
      <c r="O149" s="252"/>
      <c r="P149" s="252"/>
      <c r="Q149" s="252"/>
      <c r="R149" s="252"/>
      <c r="S149" s="252"/>
      <c r="T149" s="252"/>
      <c r="U149" s="252"/>
      <c r="V149" s="252"/>
      <c r="W149" s="251"/>
      <c r="X149" s="251"/>
      <c r="Y149" s="251"/>
      <c r="Z149" s="251"/>
      <c r="AA149" s="251"/>
      <c r="AB149" s="251"/>
      <c r="AC149" s="251"/>
      <c r="AD149" s="251"/>
      <c r="AE149" s="251"/>
      <c r="AF149" s="251"/>
      <c r="AG149" s="251"/>
      <c r="AH149" s="251"/>
      <c r="AI149" s="262"/>
      <c r="AJ149" s="5"/>
    </row>
    <row r="150" spans="1:36" ht="16.8" hidden="1" thickTop="1" thickBot="1" x14ac:dyDescent="0.35">
      <c r="A150" s="5"/>
      <c r="B150" s="5"/>
      <c r="C150" s="495">
        <f t="shared" ref="C150" si="164">C148+1</f>
        <v>73</v>
      </c>
      <c r="D150" s="279"/>
      <c r="E150" s="280"/>
      <c r="F150" s="281"/>
      <c r="G150" s="281"/>
      <c r="H150" s="282"/>
      <c r="I150" s="282"/>
      <c r="J150" s="283"/>
      <c r="K150" s="293"/>
      <c r="L150" s="528" t="s">
        <v>4</v>
      </c>
      <c r="M150" s="258"/>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62"/>
      <c r="AJ150" s="5"/>
    </row>
    <row r="151" spans="1:36" ht="16.8" hidden="1" thickTop="1" thickBot="1" x14ac:dyDescent="0.35">
      <c r="A151" s="5"/>
      <c r="B151" s="5"/>
      <c r="C151" s="495"/>
      <c r="D151" s="278">
        <f>D150</f>
        <v>0</v>
      </c>
      <c r="E151" s="278">
        <f t="shared" ref="E151:K151" si="165">E150</f>
        <v>0</v>
      </c>
      <c r="F151" s="248">
        <f t="shared" si="165"/>
        <v>0</v>
      </c>
      <c r="G151" s="248">
        <f t="shared" si="165"/>
        <v>0</v>
      </c>
      <c r="H151" s="248">
        <f t="shared" si="165"/>
        <v>0</v>
      </c>
      <c r="I151" s="248">
        <f t="shared" si="165"/>
        <v>0</v>
      </c>
      <c r="J151" s="277">
        <f t="shared" si="165"/>
        <v>0</v>
      </c>
      <c r="K151" s="294">
        <f t="shared" si="165"/>
        <v>0</v>
      </c>
      <c r="L151" s="528" t="s">
        <v>5</v>
      </c>
      <c r="M151" s="258"/>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62"/>
      <c r="AJ151" s="5"/>
    </row>
    <row r="152" spans="1:36" ht="16.8" hidden="1" thickTop="1" thickBot="1" x14ac:dyDescent="0.35">
      <c r="A152" s="5"/>
      <c r="B152" s="5"/>
      <c r="C152" s="495">
        <f t="shared" ref="C152" si="166">C150+1</f>
        <v>74</v>
      </c>
      <c r="D152" s="279"/>
      <c r="E152" s="280"/>
      <c r="F152" s="281"/>
      <c r="G152" s="281"/>
      <c r="H152" s="282"/>
      <c r="I152" s="282"/>
      <c r="J152" s="283"/>
      <c r="K152" s="293"/>
      <c r="L152" s="528" t="s">
        <v>4</v>
      </c>
      <c r="M152" s="258"/>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64"/>
      <c r="AJ152" s="5"/>
    </row>
    <row r="153" spans="1:36" ht="16.8" hidden="1" thickTop="1" thickBot="1" x14ac:dyDescent="0.35">
      <c r="A153" s="5"/>
      <c r="B153" s="5"/>
      <c r="C153" s="495"/>
      <c r="D153" s="278">
        <f>D152</f>
        <v>0</v>
      </c>
      <c r="E153" s="278">
        <f t="shared" ref="E153:K153" si="167">E152</f>
        <v>0</v>
      </c>
      <c r="F153" s="248">
        <f t="shared" si="167"/>
        <v>0</v>
      </c>
      <c r="G153" s="248">
        <f t="shared" si="167"/>
        <v>0</v>
      </c>
      <c r="H153" s="248">
        <f t="shared" si="167"/>
        <v>0</v>
      </c>
      <c r="I153" s="248">
        <f t="shared" si="167"/>
        <v>0</v>
      </c>
      <c r="J153" s="277">
        <f t="shared" si="167"/>
        <v>0</v>
      </c>
      <c r="K153" s="294">
        <f t="shared" si="167"/>
        <v>0</v>
      </c>
      <c r="L153" s="528" t="s">
        <v>5</v>
      </c>
      <c r="M153" s="258"/>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64"/>
      <c r="AJ153" s="5"/>
    </row>
    <row r="154" spans="1:36" ht="16.8" hidden="1" thickTop="1" thickBot="1" x14ac:dyDescent="0.35">
      <c r="A154" s="5"/>
      <c r="B154" s="5"/>
      <c r="C154" s="495">
        <f t="shared" ref="C154" si="168">C152+1</f>
        <v>75</v>
      </c>
      <c r="D154" s="279"/>
      <c r="E154" s="280"/>
      <c r="F154" s="281"/>
      <c r="G154" s="281"/>
      <c r="H154" s="282"/>
      <c r="I154" s="282"/>
      <c r="J154" s="283"/>
      <c r="K154" s="293"/>
      <c r="L154" s="528" t="s">
        <v>4</v>
      </c>
      <c r="M154" s="258"/>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64"/>
      <c r="AJ154" s="5"/>
    </row>
    <row r="155" spans="1:36" ht="16.8" hidden="1" thickTop="1" thickBot="1" x14ac:dyDescent="0.35">
      <c r="A155" s="5"/>
      <c r="B155" s="5"/>
      <c r="C155" s="495"/>
      <c r="D155" s="278">
        <f>D154</f>
        <v>0</v>
      </c>
      <c r="E155" s="278">
        <f t="shared" ref="E155:K155" si="169">E154</f>
        <v>0</v>
      </c>
      <c r="F155" s="248">
        <f t="shared" si="169"/>
        <v>0</v>
      </c>
      <c r="G155" s="248">
        <f t="shared" si="169"/>
        <v>0</v>
      </c>
      <c r="H155" s="248">
        <f t="shared" si="169"/>
        <v>0</v>
      </c>
      <c r="I155" s="248">
        <f t="shared" si="169"/>
        <v>0</v>
      </c>
      <c r="J155" s="277">
        <f t="shared" si="169"/>
        <v>0</v>
      </c>
      <c r="K155" s="294">
        <f t="shared" si="169"/>
        <v>0</v>
      </c>
      <c r="L155" s="528" t="s">
        <v>5</v>
      </c>
      <c r="M155" s="258"/>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64"/>
      <c r="AJ155" s="5"/>
    </row>
    <row r="156" spans="1:36" ht="16.8" hidden="1" thickTop="1" thickBot="1" x14ac:dyDescent="0.35">
      <c r="A156" s="5"/>
      <c r="B156" s="5"/>
      <c r="C156" s="495">
        <f t="shared" ref="C156" si="170">C154+1</f>
        <v>76</v>
      </c>
      <c r="D156" s="279"/>
      <c r="E156" s="280"/>
      <c r="F156" s="281"/>
      <c r="G156" s="281"/>
      <c r="H156" s="282"/>
      <c r="I156" s="282"/>
      <c r="J156" s="283"/>
      <c r="K156" s="293"/>
      <c r="L156" s="528" t="s">
        <v>4</v>
      </c>
      <c r="M156" s="258"/>
      <c r="N156" s="252"/>
      <c r="O156" s="252"/>
      <c r="P156" s="252"/>
      <c r="Q156" s="252"/>
      <c r="R156" s="252"/>
      <c r="S156" s="252"/>
      <c r="T156" s="252"/>
      <c r="U156" s="252"/>
      <c r="V156" s="252"/>
      <c r="W156" s="251"/>
      <c r="X156" s="251"/>
      <c r="Y156" s="251"/>
      <c r="Z156" s="251"/>
      <c r="AA156" s="251"/>
      <c r="AB156" s="251"/>
      <c r="AC156" s="251"/>
      <c r="AD156" s="251"/>
      <c r="AE156" s="251"/>
      <c r="AF156" s="251"/>
      <c r="AG156" s="251"/>
      <c r="AH156" s="251"/>
      <c r="AI156" s="262"/>
      <c r="AJ156" s="5"/>
    </row>
    <row r="157" spans="1:36" ht="16.8" hidden="1" thickTop="1" thickBot="1" x14ac:dyDescent="0.35">
      <c r="A157" s="5"/>
      <c r="B157" s="5"/>
      <c r="C157" s="495"/>
      <c r="D157" s="278">
        <f>D156</f>
        <v>0</v>
      </c>
      <c r="E157" s="278">
        <f t="shared" ref="E157:K157" si="171">E156</f>
        <v>0</v>
      </c>
      <c r="F157" s="248">
        <f t="shared" si="171"/>
        <v>0</v>
      </c>
      <c r="G157" s="248">
        <f t="shared" si="171"/>
        <v>0</v>
      </c>
      <c r="H157" s="248">
        <f t="shared" si="171"/>
        <v>0</v>
      </c>
      <c r="I157" s="248">
        <f t="shared" si="171"/>
        <v>0</v>
      </c>
      <c r="J157" s="277">
        <f t="shared" si="171"/>
        <v>0</v>
      </c>
      <c r="K157" s="294">
        <f t="shared" si="171"/>
        <v>0</v>
      </c>
      <c r="L157" s="528" t="s">
        <v>5</v>
      </c>
      <c r="M157" s="258"/>
      <c r="N157" s="252"/>
      <c r="O157" s="252"/>
      <c r="P157" s="252"/>
      <c r="Q157" s="252"/>
      <c r="R157" s="252"/>
      <c r="S157" s="252"/>
      <c r="T157" s="252"/>
      <c r="U157" s="252"/>
      <c r="V157" s="252"/>
      <c r="W157" s="251"/>
      <c r="X157" s="251"/>
      <c r="Y157" s="251"/>
      <c r="Z157" s="251"/>
      <c r="AA157" s="251"/>
      <c r="AB157" s="251"/>
      <c r="AC157" s="251"/>
      <c r="AD157" s="251"/>
      <c r="AE157" s="251"/>
      <c r="AF157" s="251"/>
      <c r="AG157" s="251"/>
      <c r="AH157" s="251"/>
      <c r="AI157" s="262"/>
      <c r="AJ157" s="5"/>
    </row>
    <row r="158" spans="1:36" ht="16.8" hidden="1" thickTop="1" thickBot="1" x14ac:dyDescent="0.35">
      <c r="A158" s="5"/>
      <c r="B158" s="5"/>
      <c r="C158" s="495">
        <f t="shared" ref="C158" si="172">C156+1</f>
        <v>77</v>
      </c>
      <c r="D158" s="279"/>
      <c r="E158" s="280"/>
      <c r="F158" s="281"/>
      <c r="G158" s="281"/>
      <c r="H158" s="282"/>
      <c r="I158" s="282"/>
      <c r="J158" s="283"/>
      <c r="K158" s="293"/>
      <c r="L158" s="528" t="s">
        <v>4</v>
      </c>
      <c r="M158" s="258"/>
      <c r="N158" s="252"/>
      <c r="O158" s="252"/>
      <c r="P158" s="252"/>
      <c r="Q158" s="252"/>
      <c r="R158" s="252"/>
      <c r="S158" s="252"/>
      <c r="T158" s="252"/>
      <c r="U158" s="252"/>
      <c r="V158" s="252"/>
      <c r="W158" s="251"/>
      <c r="X158" s="251"/>
      <c r="Y158" s="251"/>
      <c r="Z158" s="251"/>
      <c r="AA158" s="251"/>
      <c r="AB158" s="251"/>
      <c r="AC158" s="251"/>
      <c r="AD158" s="251"/>
      <c r="AE158" s="251"/>
      <c r="AF158" s="251"/>
      <c r="AG158" s="251"/>
      <c r="AH158" s="251"/>
      <c r="AI158" s="262"/>
      <c r="AJ158" s="5"/>
    </row>
    <row r="159" spans="1:36" ht="16.8" hidden="1" thickTop="1" thickBot="1" x14ac:dyDescent="0.35">
      <c r="A159" s="5"/>
      <c r="B159" s="5"/>
      <c r="C159" s="495"/>
      <c r="D159" s="278">
        <f>D158</f>
        <v>0</v>
      </c>
      <c r="E159" s="278">
        <f t="shared" ref="E159:K159" si="173">E158</f>
        <v>0</v>
      </c>
      <c r="F159" s="248">
        <f t="shared" si="173"/>
        <v>0</v>
      </c>
      <c r="G159" s="248">
        <f t="shared" si="173"/>
        <v>0</v>
      </c>
      <c r="H159" s="248">
        <f t="shared" si="173"/>
        <v>0</v>
      </c>
      <c r="I159" s="248">
        <f t="shared" si="173"/>
        <v>0</v>
      </c>
      <c r="J159" s="277">
        <f t="shared" si="173"/>
        <v>0</v>
      </c>
      <c r="K159" s="294">
        <f t="shared" si="173"/>
        <v>0</v>
      </c>
      <c r="L159" s="528" t="s">
        <v>5</v>
      </c>
      <c r="M159" s="258"/>
      <c r="N159" s="252"/>
      <c r="O159" s="252"/>
      <c r="P159" s="252"/>
      <c r="Q159" s="252"/>
      <c r="R159" s="252"/>
      <c r="S159" s="252"/>
      <c r="T159" s="252"/>
      <c r="U159" s="252"/>
      <c r="V159" s="252"/>
      <c r="W159" s="251"/>
      <c r="X159" s="251"/>
      <c r="Y159" s="251"/>
      <c r="Z159" s="251"/>
      <c r="AA159" s="251"/>
      <c r="AB159" s="251"/>
      <c r="AC159" s="251"/>
      <c r="AD159" s="251"/>
      <c r="AE159" s="251"/>
      <c r="AF159" s="251"/>
      <c r="AG159" s="251"/>
      <c r="AH159" s="251"/>
      <c r="AI159" s="262"/>
      <c r="AJ159" s="5"/>
    </row>
    <row r="160" spans="1:36" ht="16.8" hidden="1" thickTop="1" thickBot="1" x14ac:dyDescent="0.35">
      <c r="A160" s="5"/>
      <c r="B160" s="5"/>
      <c r="C160" s="495">
        <f t="shared" ref="C160" si="174">C158+1</f>
        <v>78</v>
      </c>
      <c r="D160" s="279"/>
      <c r="E160" s="280"/>
      <c r="F160" s="281"/>
      <c r="G160" s="281"/>
      <c r="H160" s="282"/>
      <c r="I160" s="282"/>
      <c r="J160" s="283"/>
      <c r="K160" s="293"/>
      <c r="L160" s="528" t="s">
        <v>4</v>
      </c>
      <c r="M160" s="258"/>
      <c r="N160" s="252"/>
      <c r="O160" s="252"/>
      <c r="P160" s="252"/>
      <c r="Q160" s="252"/>
      <c r="R160" s="252"/>
      <c r="S160" s="252"/>
      <c r="T160" s="252"/>
      <c r="U160" s="252"/>
      <c r="V160" s="252"/>
      <c r="W160" s="251"/>
      <c r="X160" s="251"/>
      <c r="Y160" s="251"/>
      <c r="Z160" s="251"/>
      <c r="AA160" s="251"/>
      <c r="AB160" s="251"/>
      <c r="AC160" s="251"/>
      <c r="AD160" s="251"/>
      <c r="AE160" s="251"/>
      <c r="AF160" s="251"/>
      <c r="AG160" s="251"/>
      <c r="AH160" s="251"/>
      <c r="AI160" s="262"/>
      <c r="AJ160" s="5"/>
    </row>
    <row r="161" spans="1:36" ht="16.8" hidden="1" thickTop="1" thickBot="1" x14ac:dyDescent="0.35">
      <c r="A161" s="5"/>
      <c r="B161" s="5"/>
      <c r="C161" s="495"/>
      <c r="D161" s="278">
        <f>D160</f>
        <v>0</v>
      </c>
      <c r="E161" s="278">
        <f t="shared" ref="E161:K161" si="175">E160</f>
        <v>0</v>
      </c>
      <c r="F161" s="248">
        <f t="shared" si="175"/>
        <v>0</v>
      </c>
      <c r="G161" s="248">
        <f t="shared" si="175"/>
        <v>0</v>
      </c>
      <c r="H161" s="248">
        <f t="shared" si="175"/>
        <v>0</v>
      </c>
      <c r="I161" s="248">
        <f t="shared" si="175"/>
        <v>0</v>
      </c>
      <c r="J161" s="277">
        <f t="shared" si="175"/>
        <v>0</v>
      </c>
      <c r="K161" s="294">
        <f t="shared" si="175"/>
        <v>0</v>
      </c>
      <c r="L161" s="528" t="s">
        <v>5</v>
      </c>
      <c r="M161" s="258"/>
      <c r="N161" s="252"/>
      <c r="O161" s="252"/>
      <c r="P161" s="252"/>
      <c r="Q161" s="252"/>
      <c r="R161" s="252"/>
      <c r="S161" s="252"/>
      <c r="T161" s="252"/>
      <c r="U161" s="252"/>
      <c r="V161" s="252"/>
      <c r="W161" s="251"/>
      <c r="X161" s="251"/>
      <c r="Y161" s="251"/>
      <c r="Z161" s="251"/>
      <c r="AA161" s="251"/>
      <c r="AB161" s="251"/>
      <c r="AC161" s="251"/>
      <c r="AD161" s="251"/>
      <c r="AE161" s="251"/>
      <c r="AF161" s="251"/>
      <c r="AG161" s="251"/>
      <c r="AH161" s="251"/>
      <c r="AI161" s="262"/>
      <c r="AJ161" s="5"/>
    </row>
    <row r="162" spans="1:36" ht="16.8" hidden="1" thickTop="1" thickBot="1" x14ac:dyDescent="0.35">
      <c r="A162" s="5"/>
      <c r="B162" s="5"/>
      <c r="C162" s="495">
        <f t="shared" ref="C162" si="176">C160+1</f>
        <v>79</v>
      </c>
      <c r="D162" s="279"/>
      <c r="E162" s="280"/>
      <c r="F162" s="281"/>
      <c r="G162" s="281"/>
      <c r="H162" s="282"/>
      <c r="I162" s="282"/>
      <c r="J162" s="283"/>
      <c r="K162" s="293"/>
      <c r="L162" s="528" t="s">
        <v>4</v>
      </c>
      <c r="M162" s="258"/>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4"/>
      <c r="AI162" s="262"/>
      <c r="AJ162" s="5"/>
    </row>
    <row r="163" spans="1:36" ht="16.8" hidden="1" thickTop="1" thickBot="1" x14ac:dyDescent="0.35">
      <c r="A163" s="5"/>
      <c r="B163" s="5"/>
      <c r="C163" s="495"/>
      <c r="D163" s="278">
        <f>D162</f>
        <v>0</v>
      </c>
      <c r="E163" s="278">
        <f t="shared" ref="E163:K163" si="177">E162</f>
        <v>0</v>
      </c>
      <c r="F163" s="248">
        <f t="shared" si="177"/>
        <v>0</v>
      </c>
      <c r="G163" s="248">
        <f t="shared" si="177"/>
        <v>0</v>
      </c>
      <c r="H163" s="248">
        <f t="shared" si="177"/>
        <v>0</v>
      </c>
      <c r="I163" s="248">
        <f t="shared" si="177"/>
        <v>0</v>
      </c>
      <c r="J163" s="277">
        <f t="shared" si="177"/>
        <v>0</v>
      </c>
      <c r="K163" s="294">
        <f t="shared" si="177"/>
        <v>0</v>
      </c>
      <c r="L163" s="528" t="s">
        <v>5</v>
      </c>
      <c r="M163" s="258"/>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4"/>
      <c r="AI163" s="262"/>
      <c r="AJ163" s="5"/>
    </row>
    <row r="164" spans="1:36" ht="16.8" hidden="1" thickTop="1" thickBot="1" x14ac:dyDescent="0.35">
      <c r="A164" s="5"/>
      <c r="B164" s="5"/>
      <c r="C164" s="495">
        <f t="shared" ref="C164" si="178">C162+1</f>
        <v>80</v>
      </c>
      <c r="D164" s="279"/>
      <c r="E164" s="280"/>
      <c r="F164" s="281"/>
      <c r="G164" s="281"/>
      <c r="H164" s="282"/>
      <c r="I164" s="282"/>
      <c r="J164" s="283"/>
      <c r="K164" s="293"/>
      <c r="L164" s="528" t="s">
        <v>4</v>
      </c>
      <c r="M164" s="258"/>
      <c r="N164" s="252"/>
      <c r="O164" s="252"/>
      <c r="P164" s="252"/>
      <c r="Q164" s="252"/>
      <c r="R164" s="252"/>
      <c r="S164" s="252"/>
      <c r="T164" s="252"/>
      <c r="U164" s="252"/>
      <c r="V164" s="252"/>
      <c r="W164" s="251"/>
      <c r="X164" s="251"/>
      <c r="Y164" s="251"/>
      <c r="Z164" s="251"/>
      <c r="AA164" s="251"/>
      <c r="AB164" s="251"/>
      <c r="AC164" s="251"/>
      <c r="AD164" s="251"/>
      <c r="AE164" s="251"/>
      <c r="AF164" s="251"/>
      <c r="AG164" s="251"/>
      <c r="AH164" s="251"/>
      <c r="AI164" s="262"/>
      <c r="AJ164" s="5"/>
    </row>
    <row r="165" spans="1:36" ht="16.8" hidden="1" thickTop="1" thickBot="1" x14ac:dyDescent="0.35">
      <c r="A165" s="5"/>
      <c r="B165" s="5"/>
      <c r="C165" s="495"/>
      <c r="D165" s="278">
        <f>D164</f>
        <v>0</v>
      </c>
      <c r="E165" s="278">
        <f t="shared" ref="E165:K165" si="179">E164</f>
        <v>0</v>
      </c>
      <c r="F165" s="248">
        <f t="shared" si="179"/>
        <v>0</v>
      </c>
      <c r="G165" s="248">
        <f t="shared" si="179"/>
        <v>0</v>
      </c>
      <c r="H165" s="248">
        <f t="shared" si="179"/>
        <v>0</v>
      </c>
      <c r="I165" s="248">
        <f t="shared" si="179"/>
        <v>0</v>
      </c>
      <c r="J165" s="277">
        <f t="shared" si="179"/>
        <v>0</v>
      </c>
      <c r="K165" s="294">
        <f t="shared" si="179"/>
        <v>0</v>
      </c>
      <c r="L165" s="528" t="s">
        <v>5</v>
      </c>
      <c r="M165" s="258"/>
      <c r="N165" s="252"/>
      <c r="O165" s="252"/>
      <c r="P165" s="252"/>
      <c r="Q165" s="252"/>
      <c r="R165" s="252"/>
      <c r="S165" s="252"/>
      <c r="T165" s="252"/>
      <c r="U165" s="252"/>
      <c r="V165" s="252"/>
      <c r="W165" s="251"/>
      <c r="X165" s="251"/>
      <c r="Y165" s="251"/>
      <c r="Z165" s="251"/>
      <c r="AA165" s="251"/>
      <c r="AB165" s="251"/>
      <c r="AC165" s="251"/>
      <c r="AD165" s="251"/>
      <c r="AE165" s="251"/>
      <c r="AF165" s="251"/>
      <c r="AG165" s="251"/>
      <c r="AH165" s="251"/>
      <c r="AI165" s="262"/>
      <c r="AJ165" s="5"/>
    </row>
    <row r="166" spans="1:36" ht="16.8" hidden="1" thickTop="1" thickBot="1" x14ac:dyDescent="0.35">
      <c r="A166" s="5"/>
      <c r="B166" s="5"/>
      <c r="C166" s="495">
        <f t="shared" ref="C166" si="180">C164+1</f>
        <v>81</v>
      </c>
      <c r="D166" s="279"/>
      <c r="E166" s="280"/>
      <c r="F166" s="281"/>
      <c r="G166" s="281"/>
      <c r="H166" s="282"/>
      <c r="I166" s="282"/>
      <c r="J166" s="283"/>
      <c r="K166" s="293"/>
      <c r="L166" s="528" t="s">
        <v>4</v>
      </c>
      <c r="M166" s="258"/>
      <c r="N166" s="252"/>
      <c r="O166" s="252"/>
      <c r="P166" s="252"/>
      <c r="Q166" s="252"/>
      <c r="R166" s="252"/>
      <c r="S166" s="252"/>
      <c r="T166" s="252"/>
      <c r="U166" s="252"/>
      <c r="V166" s="252"/>
      <c r="W166" s="251"/>
      <c r="X166" s="251"/>
      <c r="Y166" s="251"/>
      <c r="Z166" s="251"/>
      <c r="AA166" s="251"/>
      <c r="AB166" s="251"/>
      <c r="AC166" s="251"/>
      <c r="AD166" s="251"/>
      <c r="AE166" s="251"/>
      <c r="AF166" s="251"/>
      <c r="AG166" s="251"/>
      <c r="AH166" s="251"/>
      <c r="AI166" s="262"/>
      <c r="AJ166" s="5"/>
    </row>
    <row r="167" spans="1:36" ht="16.8" hidden="1" thickTop="1" thickBot="1" x14ac:dyDescent="0.35">
      <c r="A167" s="5"/>
      <c r="B167" s="5"/>
      <c r="C167" s="495"/>
      <c r="D167" s="278">
        <f>D166</f>
        <v>0</v>
      </c>
      <c r="E167" s="278">
        <f t="shared" ref="E167:K167" si="181">E166</f>
        <v>0</v>
      </c>
      <c r="F167" s="248">
        <f t="shared" si="181"/>
        <v>0</v>
      </c>
      <c r="G167" s="248">
        <f t="shared" si="181"/>
        <v>0</v>
      </c>
      <c r="H167" s="248">
        <f t="shared" si="181"/>
        <v>0</v>
      </c>
      <c r="I167" s="248">
        <f t="shared" si="181"/>
        <v>0</v>
      </c>
      <c r="J167" s="277">
        <f t="shared" si="181"/>
        <v>0</v>
      </c>
      <c r="K167" s="294">
        <f t="shared" si="181"/>
        <v>0</v>
      </c>
      <c r="L167" s="528" t="s">
        <v>5</v>
      </c>
      <c r="M167" s="258"/>
      <c r="N167" s="252"/>
      <c r="O167" s="252"/>
      <c r="P167" s="252"/>
      <c r="Q167" s="252"/>
      <c r="R167" s="252"/>
      <c r="S167" s="252"/>
      <c r="T167" s="252"/>
      <c r="U167" s="252"/>
      <c r="V167" s="252"/>
      <c r="W167" s="251"/>
      <c r="X167" s="251"/>
      <c r="Y167" s="251"/>
      <c r="Z167" s="251"/>
      <c r="AA167" s="251"/>
      <c r="AB167" s="251"/>
      <c r="AC167" s="251"/>
      <c r="AD167" s="251"/>
      <c r="AE167" s="251"/>
      <c r="AF167" s="251"/>
      <c r="AG167" s="251"/>
      <c r="AH167" s="251"/>
      <c r="AI167" s="262"/>
      <c r="AJ167" s="5"/>
    </row>
    <row r="168" spans="1:36" ht="16.8" hidden="1" thickTop="1" thickBot="1" x14ac:dyDescent="0.35">
      <c r="A168" s="5"/>
      <c r="B168" s="5"/>
      <c r="C168" s="495">
        <f t="shared" ref="C168" si="182">C166+1</f>
        <v>82</v>
      </c>
      <c r="D168" s="279"/>
      <c r="E168" s="280"/>
      <c r="F168" s="281"/>
      <c r="G168" s="281"/>
      <c r="H168" s="282"/>
      <c r="I168" s="282"/>
      <c r="J168" s="283"/>
      <c r="K168" s="293"/>
      <c r="L168" s="528" t="s">
        <v>4</v>
      </c>
      <c r="M168" s="258"/>
      <c r="N168" s="252"/>
      <c r="O168" s="252"/>
      <c r="P168" s="252"/>
      <c r="Q168" s="252"/>
      <c r="R168" s="252"/>
      <c r="S168" s="252"/>
      <c r="T168" s="252"/>
      <c r="U168" s="252"/>
      <c r="V168" s="252"/>
      <c r="W168" s="251"/>
      <c r="X168" s="251"/>
      <c r="Y168" s="251"/>
      <c r="Z168" s="251"/>
      <c r="AA168" s="251"/>
      <c r="AB168" s="251"/>
      <c r="AC168" s="251"/>
      <c r="AD168" s="251"/>
      <c r="AE168" s="251"/>
      <c r="AF168" s="251"/>
      <c r="AG168" s="251"/>
      <c r="AH168" s="251"/>
      <c r="AI168" s="262"/>
      <c r="AJ168" s="5"/>
    </row>
    <row r="169" spans="1:36" ht="16.8" hidden="1" thickTop="1" thickBot="1" x14ac:dyDescent="0.35">
      <c r="A169" s="5"/>
      <c r="B169" s="5"/>
      <c r="C169" s="495"/>
      <c r="D169" s="278">
        <f>D168</f>
        <v>0</v>
      </c>
      <c r="E169" s="278">
        <f t="shared" ref="E169:K169" si="183">E168</f>
        <v>0</v>
      </c>
      <c r="F169" s="248">
        <f t="shared" si="183"/>
        <v>0</v>
      </c>
      <c r="G169" s="248">
        <f t="shared" si="183"/>
        <v>0</v>
      </c>
      <c r="H169" s="248">
        <f t="shared" si="183"/>
        <v>0</v>
      </c>
      <c r="I169" s="248">
        <f t="shared" si="183"/>
        <v>0</v>
      </c>
      <c r="J169" s="277">
        <f t="shared" si="183"/>
        <v>0</v>
      </c>
      <c r="K169" s="294">
        <f t="shared" si="183"/>
        <v>0</v>
      </c>
      <c r="L169" s="528" t="s">
        <v>5</v>
      </c>
      <c r="M169" s="258"/>
      <c r="N169" s="252"/>
      <c r="O169" s="252"/>
      <c r="P169" s="252"/>
      <c r="Q169" s="252"/>
      <c r="R169" s="252"/>
      <c r="S169" s="252"/>
      <c r="T169" s="252"/>
      <c r="U169" s="252"/>
      <c r="V169" s="252"/>
      <c r="W169" s="251"/>
      <c r="X169" s="251"/>
      <c r="Y169" s="251"/>
      <c r="Z169" s="251"/>
      <c r="AA169" s="251"/>
      <c r="AB169" s="251"/>
      <c r="AC169" s="251"/>
      <c r="AD169" s="251"/>
      <c r="AE169" s="251"/>
      <c r="AF169" s="251"/>
      <c r="AG169" s="251"/>
      <c r="AH169" s="251"/>
      <c r="AI169" s="262"/>
      <c r="AJ169" s="5"/>
    </row>
    <row r="170" spans="1:36" ht="16.8" hidden="1" thickTop="1" thickBot="1" x14ac:dyDescent="0.35">
      <c r="A170" s="5"/>
      <c r="B170" s="5"/>
      <c r="C170" s="495">
        <f t="shared" ref="C170" si="184">C168+1</f>
        <v>83</v>
      </c>
      <c r="D170" s="279"/>
      <c r="E170" s="280"/>
      <c r="F170" s="281"/>
      <c r="G170" s="281"/>
      <c r="H170" s="282"/>
      <c r="I170" s="282"/>
      <c r="J170" s="283"/>
      <c r="K170" s="293"/>
      <c r="L170" s="528" t="s">
        <v>4</v>
      </c>
      <c r="M170" s="260"/>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65"/>
      <c r="AJ170" s="5"/>
    </row>
    <row r="171" spans="1:36" ht="16.8" hidden="1" thickTop="1" thickBot="1" x14ac:dyDescent="0.35">
      <c r="A171" s="5"/>
      <c r="B171" s="5"/>
      <c r="C171" s="495"/>
      <c r="D171" s="278">
        <f>D170</f>
        <v>0</v>
      </c>
      <c r="E171" s="278">
        <f t="shared" ref="E171:K171" si="185">E170</f>
        <v>0</v>
      </c>
      <c r="F171" s="248">
        <f t="shared" si="185"/>
        <v>0</v>
      </c>
      <c r="G171" s="248">
        <f t="shared" si="185"/>
        <v>0</v>
      </c>
      <c r="H171" s="248">
        <f t="shared" si="185"/>
        <v>0</v>
      </c>
      <c r="I171" s="248">
        <f t="shared" si="185"/>
        <v>0</v>
      </c>
      <c r="J171" s="277">
        <f t="shared" si="185"/>
        <v>0</v>
      </c>
      <c r="K171" s="294">
        <f t="shared" si="185"/>
        <v>0</v>
      </c>
      <c r="L171" s="528" t="s">
        <v>5</v>
      </c>
      <c r="M171" s="260"/>
      <c r="N171" s="255"/>
      <c r="O171" s="255"/>
      <c r="P171" s="255"/>
      <c r="Q171" s="255"/>
      <c r="R171" s="255"/>
      <c r="S171" s="255"/>
      <c r="T171" s="255"/>
      <c r="U171" s="255"/>
      <c r="V171" s="255"/>
      <c r="W171" s="255"/>
      <c r="X171" s="255"/>
      <c r="Y171" s="255"/>
      <c r="Z171" s="255"/>
      <c r="AA171" s="255"/>
      <c r="AB171" s="255"/>
      <c r="AC171" s="255"/>
      <c r="AD171" s="255"/>
      <c r="AE171" s="255"/>
      <c r="AF171" s="255"/>
      <c r="AG171" s="255"/>
      <c r="AH171" s="255"/>
      <c r="AI171" s="265"/>
      <c r="AJ171" s="5"/>
    </row>
    <row r="172" spans="1:36" ht="16.8" hidden="1" thickTop="1" thickBot="1" x14ac:dyDescent="0.35">
      <c r="A172" s="5"/>
      <c r="B172" s="5"/>
      <c r="C172" s="495">
        <f t="shared" ref="C172" si="186">C170+1</f>
        <v>84</v>
      </c>
      <c r="D172" s="279"/>
      <c r="E172" s="280"/>
      <c r="F172" s="281"/>
      <c r="G172" s="281"/>
      <c r="H172" s="282"/>
      <c r="I172" s="282"/>
      <c r="J172" s="283"/>
      <c r="K172" s="293"/>
      <c r="L172" s="528" t="s">
        <v>4</v>
      </c>
      <c r="M172" s="260"/>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65"/>
      <c r="AJ172" s="5"/>
    </row>
    <row r="173" spans="1:36" ht="16.8" hidden="1" thickTop="1" thickBot="1" x14ac:dyDescent="0.35">
      <c r="A173" s="5"/>
      <c r="B173" s="5"/>
      <c r="C173" s="495"/>
      <c r="D173" s="278">
        <f>D172</f>
        <v>0</v>
      </c>
      <c r="E173" s="278">
        <f t="shared" ref="E173:K173" si="187">E172</f>
        <v>0</v>
      </c>
      <c r="F173" s="248">
        <f t="shared" si="187"/>
        <v>0</v>
      </c>
      <c r="G173" s="248">
        <f t="shared" si="187"/>
        <v>0</v>
      </c>
      <c r="H173" s="248">
        <f t="shared" si="187"/>
        <v>0</v>
      </c>
      <c r="I173" s="248">
        <f t="shared" si="187"/>
        <v>0</v>
      </c>
      <c r="J173" s="277">
        <f t="shared" si="187"/>
        <v>0</v>
      </c>
      <c r="K173" s="294">
        <f t="shared" si="187"/>
        <v>0</v>
      </c>
      <c r="L173" s="528" t="s">
        <v>5</v>
      </c>
      <c r="M173" s="260"/>
      <c r="N173" s="255"/>
      <c r="O173" s="255"/>
      <c r="P173" s="255"/>
      <c r="Q173" s="255"/>
      <c r="R173" s="255"/>
      <c r="S173" s="255"/>
      <c r="T173" s="255"/>
      <c r="U173" s="255"/>
      <c r="V173" s="255"/>
      <c r="W173" s="255"/>
      <c r="X173" s="255"/>
      <c r="Y173" s="255"/>
      <c r="Z173" s="255"/>
      <c r="AA173" s="255"/>
      <c r="AB173" s="255"/>
      <c r="AC173" s="255"/>
      <c r="AD173" s="255"/>
      <c r="AE173" s="255"/>
      <c r="AF173" s="255"/>
      <c r="AG173" s="255"/>
      <c r="AH173" s="255"/>
      <c r="AI173" s="265"/>
      <c r="AJ173" s="5"/>
    </row>
    <row r="174" spans="1:36" ht="16.8" hidden="1" thickTop="1" thickBot="1" x14ac:dyDescent="0.35">
      <c r="A174" s="5"/>
      <c r="B174" s="5"/>
      <c r="C174" s="495">
        <f t="shared" ref="C174" si="188">C172+1</f>
        <v>85</v>
      </c>
      <c r="D174" s="279"/>
      <c r="E174" s="280"/>
      <c r="F174" s="281"/>
      <c r="G174" s="281"/>
      <c r="H174" s="282"/>
      <c r="I174" s="282"/>
      <c r="J174" s="283"/>
      <c r="K174" s="293"/>
      <c r="L174" s="528" t="s">
        <v>4</v>
      </c>
      <c r="M174" s="260"/>
      <c r="N174" s="255"/>
      <c r="O174" s="255"/>
      <c r="P174" s="255"/>
      <c r="Q174" s="255"/>
      <c r="R174" s="255"/>
      <c r="S174" s="255"/>
      <c r="T174" s="255"/>
      <c r="U174" s="255"/>
      <c r="V174" s="255"/>
      <c r="W174" s="255"/>
      <c r="X174" s="255"/>
      <c r="Y174" s="255"/>
      <c r="Z174" s="255"/>
      <c r="AA174" s="255"/>
      <c r="AB174" s="255"/>
      <c r="AC174" s="255"/>
      <c r="AD174" s="255"/>
      <c r="AE174" s="255"/>
      <c r="AF174" s="255"/>
      <c r="AG174" s="255"/>
      <c r="AH174" s="255"/>
      <c r="AI174" s="265"/>
      <c r="AJ174" s="5"/>
    </row>
    <row r="175" spans="1:36" ht="16.8" hidden="1" thickTop="1" thickBot="1" x14ac:dyDescent="0.35">
      <c r="A175" s="5"/>
      <c r="B175" s="5"/>
      <c r="C175" s="495"/>
      <c r="D175" s="278">
        <f>D174</f>
        <v>0</v>
      </c>
      <c r="E175" s="278">
        <f t="shared" ref="E175:K175" si="189">E174</f>
        <v>0</v>
      </c>
      <c r="F175" s="248">
        <f t="shared" si="189"/>
        <v>0</v>
      </c>
      <c r="G175" s="248">
        <f t="shared" si="189"/>
        <v>0</v>
      </c>
      <c r="H175" s="248">
        <f t="shared" si="189"/>
        <v>0</v>
      </c>
      <c r="I175" s="248">
        <f t="shared" si="189"/>
        <v>0</v>
      </c>
      <c r="J175" s="277">
        <f t="shared" si="189"/>
        <v>0</v>
      </c>
      <c r="K175" s="294">
        <f t="shared" si="189"/>
        <v>0</v>
      </c>
      <c r="L175" s="528" t="s">
        <v>5</v>
      </c>
      <c r="M175" s="260"/>
      <c r="N175" s="255"/>
      <c r="O175" s="255"/>
      <c r="P175" s="255"/>
      <c r="Q175" s="255"/>
      <c r="R175" s="255"/>
      <c r="S175" s="255"/>
      <c r="T175" s="255"/>
      <c r="U175" s="255"/>
      <c r="V175" s="255"/>
      <c r="W175" s="255"/>
      <c r="X175" s="255"/>
      <c r="Y175" s="255"/>
      <c r="Z175" s="255"/>
      <c r="AA175" s="255"/>
      <c r="AB175" s="255"/>
      <c r="AC175" s="255"/>
      <c r="AD175" s="255"/>
      <c r="AE175" s="255"/>
      <c r="AF175" s="255"/>
      <c r="AG175" s="255"/>
      <c r="AH175" s="255"/>
      <c r="AI175" s="265"/>
      <c r="AJ175" s="5"/>
    </row>
    <row r="176" spans="1:36" ht="16.8" hidden="1" thickTop="1" thickBot="1" x14ac:dyDescent="0.35">
      <c r="A176" s="5"/>
      <c r="B176" s="5"/>
      <c r="C176" s="495">
        <f t="shared" ref="C176" si="190">C174+1</f>
        <v>86</v>
      </c>
      <c r="D176" s="279"/>
      <c r="E176" s="280"/>
      <c r="F176" s="281"/>
      <c r="G176" s="281"/>
      <c r="H176" s="282"/>
      <c r="I176" s="282"/>
      <c r="J176" s="283"/>
      <c r="K176" s="293"/>
      <c r="L176" s="528" t="s">
        <v>4</v>
      </c>
      <c r="M176" s="260"/>
      <c r="N176" s="255"/>
      <c r="O176" s="255"/>
      <c r="P176" s="255"/>
      <c r="Q176" s="255"/>
      <c r="R176" s="255"/>
      <c r="S176" s="255"/>
      <c r="T176" s="255"/>
      <c r="U176" s="255"/>
      <c r="V176" s="255"/>
      <c r="W176" s="255"/>
      <c r="X176" s="255"/>
      <c r="Y176" s="255"/>
      <c r="Z176" s="255"/>
      <c r="AA176" s="255"/>
      <c r="AB176" s="255"/>
      <c r="AC176" s="255"/>
      <c r="AD176" s="255"/>
      <c r="AE176" s="255"/>
      <c r="AF176" s="255"/>
      <c r="AG176" s="255"/>
      <c r="AH176" s="255"/>
      <c r="AI176" s="265"/>
      <c r="AJ176" s="5"/>
    </row>
    <row r="177" spans="1:36" ht="16.8" hidden="1" thickTop="1" thickBot="1" x14ac:dyDescent="0.35">
      <c r="A177" s="5"/>
      <c r="B177" s="5"/>
      <c r="C177" s="495"/>
      <c r="D177" s="278">
        <f>D176</f>
        <v>0</v>
      </c>
      <c r="E177" s="278">
        <f t="shared" ref="E177:K177" si="191">E176</f>
        <v>0</v>
      </c>
      <c r="F177" s="248">
        <f t="shared" si="191"/>
        <v>0</v>
      </c>
      <c r="G177" s="248">
        <f t="shared" si="191"/>
        <v>0</v>
      </c>
      <c r="H177" s="248">
        <f t="shared" si="191"/>
        <v>0</v>
      </c>
      <c r="I177" s="248">
        <f t="shared" si="191"/>
        <v>0</v>
      </c>
      <c r="J177" s="277">
        <f t="shared" si="191"/>
        <v>0</v>
      </c>
      <c r="K177" s="294">
        <f t="shared" si="191"/>
        <v>0</v>
      </c>
      <c r="L177" s="528" t="s">
        <v>5</v>
      </c>
      <c r="M177" s="260"/>
      <c r="N177" s="255"/>
      <c r="O177" s="255"/>
      <c r="P177" s="255"/>
      <c r="Q177" s="255"/>
      <c r="R177" s="255"/>
      <c r="S177" s="255"/>
      <c r="T177" s="255"/>
      <c r="U177" s="255"/>
      <c r="V177" s="255"/>
      <c r="W177" s="255"/>
      <c r="X177" s="255"/>
      <c r="Y177" s="255"/>
      <c r="Z177" s="255"/>
      <c r="AA177" s="255"/>
      <c r="AB177" s="255"/>
      <c r="AC177" s="255"/>
      <c r="AD177" s="255"/>
      <c r="AE177" s="255"/>
      <c r="AF177" s="255"/>
      <c r="AG177" s="255"/>
      <c r="AH177" s="255"/>
      <c r="AI177" s="265"/>
      <c r="AJ177" s="5"/>
    </row>
    <row r="178" spans="1:36" ht="16.8" hidden="1" thickTop="1" thickBot="1" x14ac:dyDescent="0.35">
      <c r="A178" s="5"/>
      <c r="B178" s="5"/>
      <c r="C178" s="495">
        <f t="shared" ref="C178" si="192">C176+1</f>
        <v>87</v>
      </c>
      <c r="D178" s="279"/>
      <c r="E178" s="280"/>
      <c r="F178" s="281"/>
      <c r="G178" s="281"/>
      <c r="H178" s="282"/>
      <c r="I178" s="282"/>
      <c r="J178" s="283"/>
      <c r="K178" s="293"/>
      <c r="L178" s="528" t="s">
        <v>4</v>
      </c>
      <c r="M178" s="260"/>
      <c r="N178" s="255"/>
      <c r="O178" s="255"/>
      <c r="P178" s="255"/>
      <c r="Q178" s="255"/>
      <c r="R178" s="255"/>
      <c r="S178" s="255"/>
      <c r="T178" s="255"/>
      <c r="U178" s="255"/>
      <c r="V178" s="255"/>
      <c r="W178" s="255"/>
      <c r="X178" s="255"/>
      <c r="Y178" s="255"/>
      <c r="Z178" s="255"/>
      <c r="AA178" s="255"/>
      <c r="AB178" s="255"/>
      <c r="AC178" s="255"/>
      <c r="AD178" s="255"/>
      <c r="AE178" s="255"/>
      <c r="AF178" s="255"/>
      <c r="AG178" s="255"/>
      <c r="AH178" s="255"/>
      <c r="AI178" s="265"/>
      <c r="AJ178" s="5"/>
    </row>
    <row r="179" spans="1:36" ht="16.8" hidden="1" thickTop="1" thickBot="1" x14ac:dyDescent="0.35">
      <c r="A179" s="5"/>
      <c r="B179" s="5"/>
      <c r="C179" s="495"/>
      <c r="D179" s="278">
        <f>D178</f>
        <v>0</v>
      </c>
      <c r="E179" s="278">
        <f t="shared" ref="E179:K179" si="193">E178</f>
        <v>0</v>
      </c>
      <c r="F179" s="248">
        <f t="shared" si="193"/>
        <v>0</v>
      </c>
      <c r="G179" s="248">
        <f t="shared" si="193"/>
        <v>0</v>
      </c>
      <c r="H179" s="248">
        <f t="shared" si="193"/>
        <v>0</v>
      </c>
      <c r="I179" s="248">
        <f t="shared" si="193"/>
        <v>0</v>
      </c>
      <c r="J179" s="277">
        <f t="shared" si="193"/>
        <v>0</v>
      </c>
      <c r="K179" s="294">
        <f t="shared" si="193"/>
        <v>0</v>
      </c>
      <c r="L179" s="528" t="s">
        <v>5</v>
      </c>
      <c r="M179" s="260"/>
      <c r="N179" s="255"/>
      <c r="O179" s="255"/>
      <c r="P179" s="255"/>
      <c r="Q179" s="255"/>
      <c r="R179" s="255"/>
      <c r="S179" s="255"/>
      <c r="T179" s="255"/>
      <c r="U179" s="255"/>
      <c r="V179" s="255"/>
      <c r="W179" s="255"/>
      <c r="X179" s="255"/>
      <c r="Y179" s="255"/>
      <c r="Z179" s="255"/>
      <c r="AA179" s="255"/>
      <c r="AB179" s="255"/>
      <c r="AC179" s="255"/>
      <c r="AD179" s="255"/>
      <c r="AE179" s="255"/>
      <c r="AF179" s="255"/>
      <c r="AG179" s="255"/>
      <c r="AH179" s="255"/>
      <c r="AI179" s="265"/>
      <c r="AJ179" s="5"/>
    </row>
    <row r="180" spans="1:36" ht="16.8" hidden="1" thickTop="1" thickBot="1" x14ac:dyDescent="0.35">
      <c r="A180" s="5"/>
      <c r="B180" s="5"/>
      <c r="C180" s="495">
        <f t="shared" ref="C180" si="194">C178+1</f>
        <v>88</v>
      </c>
      <c r="D180" s="279"/>
      <c r="E180" s="280"/>
      <c r="F180" s="281"/>
      <c r="G180" s="281"/>
      <c r="H180" s="282"/>
      <c r="I180" s="282"/>
      <c r="J180" s="283"/>
      <c r="K180" s="293"/>
      <c r="L180" s="528" t="s">
        <v>4</v>
      </c>
      <c r="M180" s="260"/>
      <c r="N180" s="255"/>
      <c r="O180" s="255"/>
      <c r="P180" s="255"/>
      <c r="Q180" s="255"/>
      <c r="R180" s="255"/>
      <c r="S180" s="255"/>
      <c r="T180" s="255"/>
      <c r="U180" s="255"/>
      <c r="V180" s="255"/>
      <c r="W180" s="255"/>
      <c r="X180" s="255"/>
      <c r="Y180" s="255"/>
      <c r="Z180" s="255"/>
      <c r="AA180" s="255"/>
      <c r="AB180" s="255"/>
      <c r="AC180" s="255"/>
      <c r="AD180" s="255"/>
      <c r="AE180" s="255"/>
      <c r="AF180" s="255"/>
      <c r="AG180" s="255"/>
      <c r="AH180" s="255"/>
      <c r="AI180" s="265"/>
      <c r="AJ180" s="5"/>
    </row>
    <row r="181" spans="1:36" ht="16.8" hidden="1" thickTop="1" thickBot="1" x14ac:dyDescent="0.35">
      <c r="A181" s="5"/>
      <c r="B181" s="5"/>
      <c r="C181" s="495"/>
      <c r="D181" s="278">
        <f>D180</f>
        <v>0</v>
      </c>
      <c r="E181" s="278">
        <f t="shared" ref="E181:K181" si="195">E180</f>
        <v>0</v>
      </c>
      <c r="F181" s="248">
        <f t="shared" si="195"/>
        <v>0</v>
      </c>
      <c r="G181" s="248">
        <f t="shared" si="195"/>
        <v>0</v>
      </c>
      <c r="H181" s="248">
        <f t="shared" si="195"/>
        <v>0</v>
      </c>
      <c r="I181" s="248">
        <f t="shared" si="195"/>
        <v>0</v>
      </c>
      <c r="J181" s="277">
        <f t="shared" si="195"/>
        <v>0</v>
      </c>
      <c r="K181" s="294">
        <f t="shared" si="195"/>
        <v>0</v>
      </c>
      <c r="L181" s="528" t="s">
        <v>5</v>
      </c>
      <c r="M181" s="260"/>
      <c r="N181" s="255"/>
      <c r="O181" s="255"/>
      <c r="P181" s="255"/>
      <c r="Q181" s="255"/>
      <c r="R181" s="255"/>
      <c r="S181" s="255"/>
      <c r="T181" s="255"/>
      <c r="U181" s="255"/>
      <c r="V181" s="255"/>
      <c r="W181" s="255"/>
      <c r="X181" s="255"/>
      <c r="Y181" s="255"/>
      <c r="Z181" s="255"/>
      <c r="AA181" s="255"/>
      <c r="AB181" s="255"/>
      <c r="AC181" s="255"/>
      <c r="AD181" s="255"/>
      <c r="AE181" s="255"/>
      <c r="AF181" s="255"/>
      <c r="AG181" s="255"/>
      <c r="AH181" s="255"/>
      <c r="AI181" s="265"/>
      <c r="AJ181" s="5"/>
    </row>
    <row r="182" spans="1:36" ht="16.8" hidden="1" thickTop="1" thickBot="1" x14ac:dyDescent="0.35">
      <c r="A182" s="5"/>
      <c r="B182" s="5"/>
      <c r="C182" s="495">
        <f t="shared" ref="C182" si="196">C180+1</f>
        <v>89</v>
      </c>
      <c r="D182" s="279"/>
      <c r="E182" s="280"/>
      <c r="F182" s="281"/>
      <c r="G182" s="281"/>
      <c r="H182" s="282"/>
      <c r="I182" s="282"/>
      <c r="J182" s="283"/>
      <c r="K182" s="293"/>
      <c r="L182" s="528" t="s">
        <v>4</v>
      </c>
      <c r="M182" s="260"/>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65"/>
      <c r="AJ182" s="5"/>
    </row>
    <row r="183" spans="1:36" ht="16.8" hidden="1" thickTop="1" thickBot="1" x14ac:dyDescent="0.35">
      <c r="A183" s="5"/>
      <c r="B183" s="5"/>
      <c r="C183" s="495"/>
      <c r="D183" s="278">
        <f>D182</f>
        <v>0</v>
      </c>
      <c r="E183" s="278">
        <f t="shared" ref="E183:K183" si="197">E182</f>
        <v>0</v>
      </c>
      <c r="F183" s="248">
        <f t="shared" si="197"/>
        <v>0</v>
      </c>
      <c r="G183" s="248">
        <f t="shared" si="197"/>
        <v>0</v>
      </c>
      <c r="H183" s="248">
        <f t="shared" si="197"/>
        <v>0</v>
      </c>
      <c r="I183" s="248">
        <f t="shared" si="197"/>
        <v>0</v>
      </c>
      <c r="J183" s="277">
        <f t="shared" si="197"/>
        <v>0</v>
      </c>
      <c r="K183" s="294">
        <f t="shared" si="197"/>
        <v>0</v>
      </c>
      <c r="L183" s="528" t="s">
        <v>5</v>
      </c>
      <c r="M183" s="260"/>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65"/>
      <c r="AJ183" s="5"/>
    </row>
    <row r="184" spans="1:36" ht="16.8" hidden="1" thickTop="1" thickBot="1" x14ac:dyDescent="0.35">
      <c r="A184" s="5"/>
      <c r="B184" s="5"/>
      <c r="C184" s="495">
        <f t="shared" ref="C184" si="198">C182+1</f>
        <v>90</v>
      </c>
      <c r="D184" s="279"/>
      <c r="E184" s="280"/>
      <c r="F184" s="281"/>
      <c r="G184" s="281"/>
      <c r="H184" s="282"/>
      <c r="I184" s="282"/>
      <c r="J184" s="283"/>
      <c r="K184" s="293"/>
      <c r="L184" s="528" t="s">
        <v>4</v>
      </c>
      <c r="M184" s="260"/>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65"/>
      <c r="AJ184" s="5"/>
    </row>
    <row r="185" spans="1:36" ht="16.8" hidden="1" thickTop="1" thickBot="1" x14ac:dyDescent="0.35">
      <c r="A185" s="5"/>
      <c r="B185" s="5"/>
      <c r="C185" s="495"/>
      <c r="D185" s="278">
        <f>D184</f>
        <v>0</v>
      </c>
      <c r="E185" s="278">
        <f t="shared" ref="E185:K185" si="199">E184</f>
        <v>0</v>
      </c>
      <c r="F185" s="248">
        <f t="shared" si="199"/>
        <v>0</v>
      </c>
      <c r="G185" s="248">
        <f t="shared" si="199"/>
        <v>0</v>
      </c>
      <c r="H185" s="248">
        <f t="shared" si="199"/>
        <v>0</v>
      </c>
      <c r="I185" s="248">
        <f t="shared" si="199"/>
        <v>0</v>
      </c>
      <c r="J185" s="277">
        <f t="shared" si="199"/>
        <v>0</v>
      </c>
      <c r="K185" s="294">
        <f t="shared" si="199"/>
        <v>0</v>
      </c>
      <c r="L185" s="528" t="s">
        <v>5</v>
      </c>
      <c r="M185" s="260"/>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65"/>
      <c r="AJ185" s="5"/>
    </row>
    <row r="186" spans="1:36" ht="16.8" hidden="1" thickTop="1" thickBot="1" x14ac:dyDescent="0.35">
      <c r="A186" s="5"/>
      <c r="B186" s="5"/>
      <c r="C186" s="495">
        <f t="shared" ref="C186" si="200">C184+1</f>
        <v>91</v>
      </c>
      <c r="D186" s="279"/>
      <c r="E186" s="280"/>
      <c r="F186" s="281"/>
      <c r="G186" s="281"/>
      <c r="H186" s="282"/>
      <c r="I186" s="282"/>
      <c r="J186" s="283"/>
      <c r="K186" s="293"/>
      <c r="L186" s="528" t="s">
        <v>4</v>
      </c>
      <c r="M186" s="260"/>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65"/>
      <c r="AJ186" s="5"/>
    </row>
    <row r="187" spans="1:36" ht="16.8" hidden="1" thickTop="1" thickBot="1" x14ac:dyDescent="0.35">
      <c r="A187" s="5"/>
      <c r="B187" s="5"/>
      <c r="C187" s="495"/>
      <c r="D187" s="278">
        <f>D186</f>
        <v>0</v>
      </c>
      <c r="E187" s="278">
        <f t="shared" ref="E187:K187" si="201">E186</f>
        <v>0</v>
      </c>
      <c r="F187" s="248">
        <f t="shared" si="201"/>
        <v>0</v>
      </c>
      <c r="G187" s="248">
        <f t="shared" si="201"/>
        <v>0</v>
      </c>
      <c r="H187" s="248">
        <f t="shared" si="201"/>
        <v>0</v>
      </c>
      <c r="I187" s="248">
        <f t="shared" si="201"/>
        <v>0</v>
      </c>
      <c r="J187" s="277">
        <f t="shared" si="201"/>
        <v>0</v>
      </c>
      <c r="K187" s="294">
        <f t="shared" si="201"/>
        <v>0</v>
      </c>
      <c r="L187" s="528" t="s">
        <v>5</v>
      </c>
      <c r="M187" s="260"/>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65"/>
      <c r="AJ187" s="5"/>
    </row>
    <row r="188" spans="1:36" ht="16.8" hidden="1" thickTop="1" thickBot="1" x14ac:dyDescent="0.35">
      <c r="A188" s="5"/>
      <c r="B188" s="5"/>
      <c r="C188" s="495">
        <f t="shared" ref="C188" si="202">C186+1</f>
        <v>92</v>
      </c>
      <c r="D188" s="279"/>
      <c r="E188" s="280"/>
      <c r="F188" s="281"/>
      <c r="G188" s="281"/>
      <c r="H188" s="282"/>
      <c r="I188" s="282"/>
      <c r="J188" s="283"/>
      <c r="K188" s="293"/>
      <c r="L188" s="528" t="s">
        <v>4</v>
      </c>
      <c r="M188" s="260"/>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65"/>
      <c r="AJ188" s="5"/>
    </row>
    <row r="189" spans="1:36" ht="16.8" hidden="1" thickTop="1" thickBot="1" x14ac:dyDescent="0.35">
      <c r="A189" s="5"/>
      <c r="B189" s="5"/>
      <c r="C189" s="495"/>
      <c r="D189" s="278">
        <f>D188</f>
        <v>0</v>
      </c>
      <c r="E189" s="278">
        <f t="shared" ref="E189:K189" si="203">E188</f>
        <v>0</v>
      </c>
      <c r="F189" s="248">
        <f t="shared" si="203"/>
        <v>0</v>
      </c>
      <c r="G189" s="248">
        <f t="shared" si="203"/>
        <v>0</v>
      </c>
      <c r="H189" s="248">
        <f t="shared" si="203"/>
        <v>0</v>
      </c>
      <c r="I189" s="248">
        <f t="shared" si="203"/>
        <v>0</v>
      </c>
      <c r="J189" s="277">
        <f t="shared" si="203"/>
        <v>0</v>
      </c>
      <c r="K189" s="294">
        <f t="shared" si="203"/>
        <v>0</v>
      </c>
      <c r="L189" s="528" t="s">
        <v>5</v>
      </c>
      <c r="M189" s="260"/>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65"/>
      <c r="AJ189" s="5"/>
    </row>
    <row r="190" spans="1:36" ht="16.8" hidden="1" thickTop="1" thickBot="1" x14ac:dyDescent="0.35">
      <c r="A190" s="5"/>
      <c r="B190" s="5"/>
      <c r="C190" s="495">
        <f t="shared" ref="C190" si="204">C188+1</f>
        <v>93</v>
      </c>
      <c r="D190" s="279"/>
      <c r="E190" s="280"/>
      <c r="F190" s="281"/>
      <c r="G190" s="281"/>
      <c r="H190" s="282"/>
      <c r="I190" s="282"/>
      <c r="J190" s="283"/>
      <c r="K190" s="293"/>
      <c r="L190" s="528" t="s">
        <v>4</v>
      </c>
      <c r="M190" s="260"/>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65"/>
      <c r="AJ190" s="5"/>
    </row>
    <row r="191" spans="1:36" ht="16.8" hidden="1" thickTop="1" thickBot="1" x14ac:dyDescent="0.35">
      <c r="A191" s="5"/>
      <c r="B191" s="5"/>
      <c r="C191" s="495"/>
      <c r="D191" s="278">
        <f>D190</f>
        <v>0</v>
      </c>
      <c r="E191" s="278">
        <f t="shared" ref="E191:K191" si="205">E190</f>
        <v>0</v>
      </c>
      <c r="F191" s="248">
        <f t="shared" si="205"/>
        <v>0</v>
      </c>
      <c r="G191" s="248">
        <f t="shared" si="205"/>
        <v>0</v>
      </c>
      <c r="H191" s="248">
        <f t="shared" si="205"/>
        <v>0</v>
      </c>
      <c r="I191" s="248">
        <f t="shared" si="205"/>
        <v>0</v>
      </c>
      <c r="J191" s="277">
        <f t="shared" si="205"/>
        <v>0</v>
      </c>
      <c r="K191" s="294">
        <f t="shared" si="205"/>
        <v>0</v>
      </c>
      <c r="L191" s="528" t="s">
        <v>5</v>
      </c>
      <c r="M191" s="260"/>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65"/>
      <c r="AJ191" s="5"/>
    </row>
    <row r="192" spans="1:36" ht="16.8" hidden="1" thickTop="1" thickBot="1" x14ac:dyDescent="0.35">
      <c r="A192" s="5"/>
      <c r="B192" s="5"/>
      <c r="C192" s="495">
        <f t="shared" ref="C192" si="206">C190+1</f>
        <v>94</v>
      </c>
      <c r="D192" s="279"/>
      <c r="E192" s="280"/>
      <c r="F192" s="281"/>
      <c r="G192" s="281"/>
      <c r="H192" s="282"/>
      <c r="I192" s="282"/>
      <c r="J192" s="283"/>
      <c r="K192" s="293"/>
      <c r="L192" s="528" t="s">
        <v>4</v>
      </c>
      <c r="M192" s="260"/>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65"/>
      <c r="AJ192" s="5"/>
    </row>
    <row r="193" spans="1:36" ht="16.8" hidden="1" thickTop="1" thickBot="1" x14ac:dyDescent="0.35">
      <c r="A193" s="5"/>
      <c r="B193" s="5"/>
      <c r="C193" s="495"/>
      <c r="D193" s="278">
        <f>D192</f>
        <v>0</v>
      </c>
      <c r="E193" s="278">
        <f t="shared" ref="E193:K193" si="207">E192</f>
        <v>0</v>
      </c>
      <c r="F193" s="248">
        <f t="shared" si="207"/>
        <v>0</v>
      </c>
      <c r="G193" s="248">
        <f t="shared" si="207"/>
        <v>0</v>
      </c>
      <c r="H193" s="248">
        <f t="shared" si="207"/>
        <v>0</v>
      </c>
      <c r="I193" s="248">
        <f t="shared" si="207"/>
        <v>0</v>
      </c>
      <c r="J193" s="277">
        <f t="shared" si="207"/>
        <v>0</v>
      </c>
      <c r="K193" s="294">
        <f t="shared" si="207"/>
        <v>0</v>
      </c>
      <c r="L193" s="528" t="s">
        <v>5</v>
      </c>
      <c r="M193" s="260"/>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65"/>
      <c r="AJ193" s="5"/>
    </row>
    <row r="194" spans="1:36" ht="16.8" hidden="1" thickTop="1" thickBot="1" x14ac:dyDescent="0.35">
      <c r="A194" s="5"/>
      <c r="B194" s="5"/>
      <c r="C194" s="495">
        <f t="shared" ref="C194" si="208">C192+1</f>
        <v>95</v>
      </c>
      <c r="D194" s="279"/>
      <c r="E194" s="280"/>
      <c r="F194" s="281"/>
      <c r="G194" s="281"/>
      <c r="H194" s="282"/>
      <c r="I194" s="282"/>
      <c r="J194" s="283"/>
      <c r="K194" s="293"/>
      <c r="L194" s="528" t="s">
        <v>4</v>
      </c>
      <c r="M194" s="260"/>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65"/>
      <c r="AJ194" s="5"/>
    </row>
    <row r="195" spans="1:36" ht="16.8" hidden="1" thickTop="1" thickBot="1" x14ac:dyDescent="0.35">
      <c r="A195" s="5"/>
      <c r="B195" s="5"/>
      <c r="C195" s="495"/>
      <c r="D195" s="278">
        <f>D194</f>
        <v>0</v>
      </c>
      <c r="E195" s="278">
        <f t="shared" ref="E195:K195" si="209">E194</f>
        <v>0</v>
      </c>
      <c r="F195" s="248">
        <f t="shared" si="209"/>
        <v>0</v>
      </c>
      <c r="G195" s="248">
        <f t="shared" si="209"/>
        <v>0</v>
      </c>
      <c r="H195" s="248">
        <f t="shared" si="209"/>
        <v>0</v>
      </c>
      <c r="I195" s="248">
        <f t="shared" si="209"/>
        <v>0</v>
      </c>
      <c r="J195" s="277">
        <f t="shared" si="209"/>
        <v>0</v>
      </c>
      <c r="K195" s="294">
        <f t="shared" si="209"/>
        <v>0</v>
      </c>
      <c r="L195" s="528" t="s">
        <v>5</v>
      </c>
      <c r="M195" s="260"/>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65"/>
      <c r="AJ195" s="5"/>
    </row>
    <row r="196" spans="1:36" ht="16.8" hidden="1" thickTop="1" thickBot="1" x14ac:dyDescent="0.35">
      <c r="A196" s="5"/>
      <c r="B196" s="5"/>
      <c r="C196" s="495">
        <f t="shared" ref="C196" si="210">C194+1</f>
        <v>96</v>
      </c>
      <c r="D196" s="279"/>
      <c r="E196" s="280"/>
      <c r="F196" s="281"/>
      <c r="G196" s="281"/>
      <c r="H196" s="282"/>
      <c r="I196" s="282"/>
      <c r="J196" s="283"/>
      <c r="K196" s="293"/>
      <c r="L196" s="528" t="s">
        <v>4</v>
      </c>
      <c r="M196" s="260"/>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65"/>
      <c r="AJ196" s="5"/>
    </row>
    <row r="197" spans="1:36" ht="16.8" hidden="1" thickTop="1" thickBot="1" x14ac:dyDescent="0.35">
      <c r="A197" s="5"/>
      <c r="B197" s="5"/>
      <c r="C197" s="496"/>
      <c r="D197" s="278">
        <f>D196</f>
        <v>0</v>
      </c>
      <c r="E197" s="278">
        <f t="shared" ref="E197:K197" si="211">E196</f>
        <v>0</v>
      </c>
      <c r="F197" s="248">
        <f t="shared" si="211"/>
        <v>0</v>
      </c>
      <c r="G197" s="248">
        <f t="shared" si="211"/>
        <v>0</v>
      </c>
      <c r="H197" s="248">
        <f t="shared" si="211"/>
        <v>0</v>
      </c>
      <c r="I197" s="248">
        <f t="shared" si="211"/>
        <v>0</v>
      </c>
      <c r="J197" s="277">
        <f t="shared" si="211"/>
        <v>0</v>
      </c>
      <c r="K197" s="294">
        <f t="shared" si="211"/>
        <v>0</v>
      </c>
      <c r="L197" s="529" t="s">
        <v>5</v>
      </c>
      <c r="M197" s="266"/>
      <c r="N197" s="267"/>
      <c r="O197" s="267"/>
      <c r="P197" s="267"/>
      <c r="Q197" s="267"/>
      <c r="R197" s="267"/>
      <c r="S197" s="267"/>
      <c r="T197" s="267"/>
      <c r="U197" s="267"/>
      <c r="V197" s="267"/>
      <c r="W197" s="267"/>
      <c r="X197" s="267"/>
      <c r="Y197" s="267"/>
      <c r="Z197" s="267"/>
      <c r="AA197" s="267"/>
      <c r="AB197" s="267"/>
      <c r="AC197" s="267"/>
      <c r="AD197" s="267"/>
      <c r="AE197" s="267"/>
      <c r="AF197" s="267"/>
      <c r="AG197" s="267"/>
      <c r="AH197" s="267"/>
      <c r="AI197" s="268"/>
      <c r="AJ197" s="5"/>
    </row>
    <row r="198" spans="1:36" ht="16.8" hidden="1" thickTop="1" thickBot="1" x14ac:dyDescent="0.35">
      <c r="A198" s="5"/>
      <c r="B198" s="5"/>
      <c r="C198" s="495">
        <f t="shared" ref="C198" si="212">C196+1</f>
        <v>97</v>
      </c>
      <c r="D198" s="279"/>
      <c r="E198" s="280"/>
      <c r="F198" s="281"/>
      <c r="G198" s="281"/>
      <c r="H198" s="282"/>
      <c r="I198" s="282"/>
      <c r="J198" s="283"/>
      <c r="K198" s="293"/>
      <c r="L198" s="528" t="s">
        <v>4</v>
      </c>
      <c r="M198" s="258"/>
      <c r="N198" s="252"/>
      <c r="O198" s="252"/>
      <c r="P198" s="252"/>
      <c r="Q198" s="252"/>
      <c r="R198" s="252"/>
      <c r="S198" s="252"/>
      <c r="T198" s="252"/>
      <c r="U198" s="252"/>
      <c r="V198" s="252"/>
      <c r="W198" s="251"/>
      <c r="X198" s="251"/>
      <c r="Y198" s="251"/>
      <c r="Z198" s="251"/>
      <c r="AA198" s="251"/>
      <c r="AB198" s="251"/>
      <c r="AC198" s="251"/>
      <c r="AD198" s="251"/>
      <c r="AE198" s="251"/>
      <c r="AF198" s="251"/>
      <c r="AG198" s="251"/>
      <c r="AH198" s="251"/>
      <c r="AI198" s="262"/>
      <c r="AJ198" s="5"/>
    </row>
    <row r="199" spans="1:36" ht="16.8" hidden="1" thickTop="1" thickBot="1" x14ac:dyDescent="0.35">
      <c r="A199" s="5"/>
      <c r="B199" s="5"/>
      <c r="C199" s="495"/>
      <c r="D199" s="278">
        <f>D198</f>
        <v>0</v>
      </c>
      <c r="E199" s="278">
        <f t="shared" ref="E199:K199" si="213">E198</f>
        <v>0</v>
      </c>
      <c r="F199" s="248">
        <f t="shared" si="213"/>
        <v>0</v>
      </c>
      <c r="G199" s="248">
        <f t="shared" si="213"/>
        <v>0</v>
      </c>
      <c r="H199" s="248">
        <f t="shared" si="213"/>
        <v>0</v>
      </c>
      <c r="I199" s="248">
        <f t="shared" si="213"/>
        <v>0</v>
      </c>
      <c r="J199" s="277">
        <f t="shared" si="213"/>
        <v>0</v>
      </c>
      <c r="K199" s="294">
        <f t="shared" si="213"/>
        <v>0</v>
      </c>
      <c r="L199" s="528" t="s">
        <v>5</v>
      </c>
      <c r="M199" s="258"/>
      <c r="N199" s="252"/>
      <c r="O199" s="252"/>
      <c r="P199" s="252"/>
      <c r="Q199" s="252"/>
      <c r="R199" s="252"/>
      <c r="S199" s="252"/>
      <c r="T199" s="252"/>
      <c r="U199" s="252"/>
      <c r="V199" s="252"/>
      <c r="W199" s="251"/>
      <c r="X199" s="251"/>
      <c r="Y199" s="251"/>
      <c r="Z199" s="251"/>
      <c r="AA199" s="251"/>
      <c r="AB199" s="251"/>
      <c r="AC199" s="251"/>
      <c r="AD199" s="251"/>
      <c r="AE199" s="251"/>
      <c r="AF199" s="251"/>
      <c r="AG199" s="251"/>
      <c r="AH199" s="251"/>
      <c r="AI199" s="262"/>
      <c r="AJ199" s="5"/>
    </row>
    <row r="200" spans="1:36" ht="16.8" hidden="1" thickTop="1" thickBot="1" x14ac:dyDescent="0.35">
      <c r="A200" s="5"/>
      <c r="B200" s="5"/>
      <c r="C200" s="495">
        <f t="shared" ref="C200" si="214">C198+1</f>
        <v>98</v>
      </c>
      <c r="D200" s="279"/>
      <c r="E200" s="280"/>
      <c r="F200" s="281"/>
      <c r="G200" s="281"/>
      <c r="H200" s="282"/>
      <c r="I200" s="282"/>
      <c r="J200" s="283"/>
      <c r="K200" s="293"/>
      <c r="L200" s="528" t="s">
        <v>4</v>
      </c>
      <c r="M200" s="258"/>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62"/>
      <c r="AJ200" s="5"/>
    </row>
    <row r="201" spans="1:36" ht="16.8" hidden="1" thickTop="1" thickBot="1" x14ac:dyDescent="0.35">
      <c r="A201" s="5"/>
      <c r="B201" s="5"/>
      <c r="C201" s="495"/>
      <c r="D201" s="278">
        <f>D200</f>
        <v>0</v>
      </c>
      <c r="E201" s="278">
        <f t="shared" ref="E201:K201" si="215">E200</f>
        <v>0</v>
      </c>
      <c r="F201" s="248">
        <f t="shared" si="215"/>
        <v>0</v>
      </c>
      <c r="G201" s="248">
        <f t="shared" si="215"/>
        <v>0</v>
      </c>
      <c r="H201" s="248">
        <f t="shared" si="215"/>
        <v>0</v>
      </c>
      <c r="I201" s="248">
        <f t="shared" si="215"/>
        <v>0</v>
      </c>
      <c r="J201" s="277">
        <f t="shared" si="215"/>
        <v>0</v>
      </c>
      <c r="K201" s="294">
        <f t="shared" si="215"/>
        <v>0</v>
      </c>
      <c r="L201" s="528" t="s">
        <v>5</v>
      </c>
      <c r="M201" s="258"/>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62"/>
      <c r="AJ201" s="5"/>
    </row>
    <row r="202" spans="1:36" ht="16.8" hidden="1" thickTop="1" thickBot="1" x14ac:dyDescent="0.35">
      <c r="A202" s="5"/>
      <c r="B202" s="5"/>
      <c r="C202" s="495">
        <f t="shared" ref="C202" si="216">C200+1</f>
        <v>99</v>
      </c>
      <c r="D202" s="279"/>
      <c r="E202" s="280"/>
      <c r="F202" s="281"/>
      <c r="G202" s="281"/>
      <c r="H202" s="282"/>
      <c r="I202" s="282"/>
      <c r="J202" s="283"/>
      <c r="K202" s="293"/>
      <c r="L202" s="528" t="s">
        <v>4</v>
      </c>
      <c r="M202" s="258"/>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64"/>
      <c r="AJ202" s="5"/>
    </row>
    <row r="203" spans="1:36" ht="16.8" hidden="1" thickTop="1" thickBot="1" x14ac:dyDescent="0.35">
      <c r="A203" s="5"/>
      <c r="B203" s="5"/>
      <c r="C203" s="495"/>
      <c r="D203" s="278">
        <f>D202</f>
        <v>0</v>
      </c>
      <c r="E203" s="278">
        <f t="shared" ref="E203:K203" si="217">E202</f>
        <v>0</v>
      </c>
      <c r="F203" s="248">
        <f t="shared" si="217"/>
        <v>0</v>
      </c>
      <c r="G203" s="248">
        <f t="shared" si="217"/>
        <v>0</v>
      </c>
      <c r="H203" s="248">
        <f t="shared" si="217"/>
        <v>0</v>
      </c>
      <c r="I203" s="248">
        <f t="shared" si="217"/>
        <v>0</v>
      </c>
      <c r="J203" s="277">
        <f t="shared" si="217"/>
        <v>0</v>
      </c>
      <c r="K203" s="294">
        <f t="shared" si="217"/>
        <v>0</v>
      </c>
      <c r="L203" s="528" t="s">
        <v>5</v>
      </c>
      <c r="M203" s="258"/>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64"/>
      <c r="AJ203" s="5"/>
    </row>
    <row r="204" spans="1:36" ht="16.8" hidden="1" thickTop="1" thickBot="1" x14ac:dyDescent="0.35">
      <c r="A204" s="5"/>
      <c r="B204" s="5"/>
      <c r="C204" s="495">
        <f t="shared" ref="C204" si="218">C202+1</f>
        <v>100</v>
      </c>
      <c r="D204" s="279"/>
      <c r="E204" s="280"/>
      <c r="F204" s="281"/>
      <c r="G204" s="281"/>
      <c r="H204" s="282"/>
      <c r="I204" s="282"/>
      <c r="J204" s="283"/>
      <c r="K204" s="293"/>
      <c r="L204" s="528" t="s">
        <v>4</v>
      </c>
      <c r="M204" s="258"/>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64"/>
      <c r="AJ204" s="5"/>
    </row>
    <row r="205" spans="1:36" ht="16.8" hidden="1" thickTop="1" thickBot="1" x14ac:dyDescent="0.35">
      <c r="A205" s="5"/>
      <c r="B205" s="5"/>
      <c r="C205" s="495"/>
      <c r="D205" s="278">
        <f>D204</f>
        <v>0</v>
      </c>
      <c r="E205" s="278">
        <f t="shared" ref="E205:K205" si="219">E204</f>
        <v>0</v>
      </c>
      <c r="F205" s="248">
        <f t="shared" si="219"/>
        <v>0</v>
      </c>
      <c r="G205" s="248">
        <f t="shared" si="219"/>
        <v>0</v>
      </c>
      <c r="H205" s="248">
        <f t="shared" si="219"/>
        <v>0</v>
      </c>
      <c r="I205" s="248">
        <f t="shared" si="219"/>
        <v>0</v>
      </c>
      <c r="J205" s="277">
        <f t="shared" si="219"/>
        <v>0</v>
      </c>
      <c r="K205" s="294">
        <f t="shared" si="219"/>
        <v>0</v>
      </c>
      <c r="L205" s="528" t="s">
        <v>5</v>
      </c>
      <c r="M205" s="258"/>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64"/>
      <c r="AJ205" s="5"/>
    </row>
    <row r="206" spans="1:36" ht="16.8" hidden="1" thickTop="1" thickBot="1" x14ac:dyDescent="0.35">
      <c r="A206" s="5"/>
      <c r="B206" s="5"/>
      <c r="C206" s="495">
        <f t="shared" ref="C206" si="220">C204+1</f>
        <v>101</v>
      </c>
      <c r="D206" s="279"/>
      <c r="E206" s="280"/>
      <c r="F206" s="281"/>
      <c r="G206" s="281"/>
      <c r="H206" s="282"/>
      <c r="I206" s="282"/>
      <c r="J206" s="283"/>
      <c r="K206" s="293"/>
      <c r="L206" s="528" t="s">
        <v>4</v>
      </c>
      <c r="M206" s="258"/>
      <c r="N206" s="252"/>
      <c r="O206" s="252"/>
      <c r="P206" s="252"/>
      <c r="Q206" s="252"/>
      <c r="R206" s="252"/>
      <c r="S206" s="252"/>
      <c r="T206" s="252"/>
      <c r="U206" s="252"/>
      <c r="V206" s="252"/>
      <c r="W206" s="251"/>
      <c r="X206" s="251"/>
      <c r="Y206" s="251"/>
      <c r="Z206" s="251"/>
      <c r="AA206" s="251"/>
      <c r="AB206" s="251"/>
      <c r="AC206" s="251"/>
      <c r="AD206" s="251"/>
      <c r="AE206" s="251"/>
      <c r="AF206" s="251"/>
      <c r="AG206" s="251"/>
      <c r="AH206" s="251"/>
      <c r="AI206" s="262"/>
      <c r="AJ206" s="5"/>
    </row>
    <row r="207" spans="1:36" ht="16.8" hidden="1" thickTop="1" thickBot="1" x14ac:dyDescent="0.35">
      <c r="A207" s="5"/>
      <c r="B207" s="5"/>
      <c r="C207" s="495"/>
      <c r="D207" s="278">
        <f>D206</f>
        <v>0</v>
      </c>
      <c r="E207" s="278">
        <f t="shared" ref="E207:K207" si="221">E206</f>
        <v>0</v>
      </c>
      <c r="F207" s="248">
        <f t="shared" si="221"/>
        <v>0</v>
      </c>
      <c r="G207" s="248">
        <f t="shared" si="221"/>
        <v>0</v>
      </c>
      <c r="H207" s="248">
        <f t="shared" si="221"/>
        <v>0</v>
      </c>
      <c r="I207" s="248">
        <f t="shared" si="221"/>
        <v>0</v>
      </c>
      <c r="J207" s="277">
        <f t="shared" si="221"/>
        <v>0</v>
      </c>
      <c r="K207" s="294">
        <f t="shared" si="221"/>
        <v>0</v>
      </c>
      <c r="L207" s="528" t="s">
        <v>5</v>
      </c>
      <c r="M207" s="258"/>
      <c r="N207" s="252"/>
      <c r="O207" s="252"/>
      <c r="P207" s="252"/>
      <c r="Q207" s="252"/>
      <c r="R207" s="252"/>
      <c r="S207" s="252"/>
      <c r="T207" s="252"/>
      <c r="U207" s="252"/>
      <c r="V207" s="252"/>
      <c r="W207" s="251"/>
      <c r="X207" s="251"/>
      <c r="Y207" s="251"/>
      <c r="Z207" s="251"/>
      <c r="AA207" s="251"/>
      <c r="AB207" s="251"/>
      <c r="AC207" s="251"/>
      <c r="AD207" s="251"/>
      <c r="AE207" s="251"/>
      <c r="AF207" s="251"/>
      <c r="AG207" s="251"/>
      <c r="AH207" s="251"/>
      <c r="AI207" s="262"/>
      <c r="AJ207" s="5"/>
    </row>
    <row r="208" spans="1:36" ht="16.8" hidden="1" thickTop="1" thickBot="1" x14ac:dyDescent="0.35">
      <c r="A208" s="5"/>
      <c r="B208" s="5"/>
      <c r="C208" s="495">
        <f t="shared" ref="C208" si="222">C206+1</f>
        <v>102</v>
      </c>
      <c r="D208" s="279"/>
      <c r="E208" s="280"/>
      <c r="F208" s="281"/>
      <c r="G208" s="281"/>
      <c r="H208" s="282"/>
      <c r="I208" s="282"/>
      <c r="J208" s="283"/>
      <c r="K208" s="293"/>
      <c r="L208" s="528" t="s">
        <v>4</v>
      </c>
      <c r="M208" s="258"/>
      <c r="N208" s="252"/>
      <c r="O208" s="252"/>
      <c r="P208" s="252"/>
      <c r="Q208" s="252"/>
      <c r="R208" s="252"/>
      <c r="S208" s="252"/>
      <c r="T208" s="252"/>
      <c r="U208" s="252"/>
      <c r="V208" s="252"/>
      <c r="W208" s="251"/>
      <c r="X208" s="251"/>
      <c r="Y208" s="251"/>
      <c r="Z208" s="251"/>
      <c r="AA208" s="251"/>
      <c r="AB208" s="251"/>
      <c r="AC208" s="251"/>
      <c r="AD208" s="251"/>
      <c r="AE208" s="251"/>
      <c r="AF208" s="251"/>
      <c r="AG208" s="251"/>
      <c r="AH208" s="251"/>
      <c r="AI208" s="262"/>
      <c r="AJ208" s="5"/>
    </row>
    <row r="209" spans="1:36" ht="16.8" hidden="1" thickTop="1" thickBot="1" x14ac:dyDescent="0.35">
      <c r="A209" s="5"/>
      <c r="B209" s="5"/>
      <c r="C209" s="495"/>
      <c r="D209" s="278">
        <f>D208</f>
        <v>0</v>
      </c>
      <c r="E209" s="278">
        <f t="shared" ref="E209:K209" si="223">E208</f>
        <v>0</v>
      </c>
      <c r="F209" s="248">
        <f t="shared" si="223"/>
        <v>0</v>
      </c>
      <c r="G209" s="248">
        <f t="shared" si="223"/>
        <v>0</v>
      </c>
      <c r="H209" s="248">
        <f t="shared" si="223"/>
        <v>0</v>
      </c>
      <c r="I209" s="248">
        <f t="shared" si="223"/>
        <v>0</v>
      </c>
      <c r="J209" s="277">
        <f t="shared" si="223"/>
        <v>0</v>
      </c>
      <c r="K209" s="294">
        <f t="shared" si="223"/>
        <v>0</v>
      </c>
      <c r="L209" s="528" t="s">
        <v>5</v>
      </c>
      <c r="M209" s="258"/>
      <c r="N209" s="252"/>
      <c r="O209" s="252"/>
      <c r="P209" s="252"/>
      <c r="Q209" s="252"/>
      <c r="R209" s="252"/>
      <c r="S209" s="252"/>
      <c r="T209" s="252"/>
      <c r="U209" s="252"/>
      <c r="V209" s="252"/>
      <c r="W209" s="251"/>
      <c r="X209" s="251"/>
      <c r="Y209" s="251"/>
      <c r="Z209" s="251"/>
      <c r="AA209" s="251"/>
      <c r="AB209" s="251"/>
      <c r="AC209" s="251"/>
      <c r="AD209" s="251"/>
      <c r="AE209" s="251"/>
      <c r="AF209" s="251"/>
      <c r="AG209" s="251"/>
      <c r="AH209" s="251"/>
      <c r="AI209" s="262"/>
      <c r="AJ209" s="5"/>
    </row>
    <row r="210" spans="1:36" ht="16.8" hidden="1" thickTop="1" thickBot="1" x14ac:dyDescent="0.35">
      <c r="A210" s="5"/>
      <c r="B210" s="5"/>
      <c r="C210" s="495">
        <f t="shared" ref="C210" si="224">C208+1</f>
        <v>103</v>
      </c>
      <c r="D210" s="279"/>
      <c r="E210" s="280"/>
      <c r="F210" s="281"/>
      <c r="G210" s="281"/>
      <c r="H210" s="282"/>
      <c r="I210" s="282"/>
      <c r="J210" s="283"/>
      <c r="K210" s="293"/>
      <c r="L210" s="528" t="s">
        <v>4</v>
      </c>
      <c r="M210" s="258"/>
      <c r="N210" s="252"/>
      <c r="O210" s="252"/>
      <c r="P210" s="252"/>
      <c r="Q210" s="252"/>
      <c r="R210" s="252"/>
      <c r="S210" s="252"/>
      <c r="T210" s="252"/>
      <c r="U210" s="252"/>
      <c r="V210" s="252"/>
      <c r="W210" s="251"/>
      <c r="X210" s="251"/>
      <c r="Y210" s="251"/>
      <c r="Z210" s="251"/>
      <c r="AA210" s="251"/>
      <c r="AB210" s="251"/>
      <c r="AC210" s="251"/>
      <c r="AD210" s="251"/>
      <c r="AE210" s="251"/>
      <c r="AF210" s="251"/>
      <c r="AG210" s="251"/>
      <c r="AH210" s="251"/>
      <c r="AI210" s="262"/>
      <c r="AJ210" s="5"/>
    </row>
    <row r="211" spans="1:36" ht="16.8" hidden="1" thickTop="1" thickBot="1" x14ac:dyDescent="0.35">
      <c r="A211" s="5"/>
      <c r="B211" s="5"/>
      <c r="C211" s="495"/>
      <c r="D211" s="278">
        <f>D210</f>
        <v>0</v>
      </c>
      <c r="E211" s="278">
        <f t="shared" ref="E211:K211" si="225">E210</f>
        <v>0</v>
      </c>
      <c r="F211" s="248">
        <f t="shared" si="225"/>
        <v>0</v>
      </c>
      <c r="G211" s="248">
        <f t="shared" si="225"/>
        <v>0</v>
      </c>
      <c r="H211" s="248">
        <f t="shared" si="225"/>
        <v>0</v>
      </c>
      <c r="I211" s="248">
        <f t="shared" si="225"/>
        <v>0</v>
      </c>
      <c r="J211" s="277">
        <f t="shared" si="225"/>
        <v>0</v>
      </c>
      <c r="K211" s="294">
        <f t="shared" si="225"/>
        <v>0</v>
      </c>
      <c r="L211" s="528" t="s">
        <v>5</v>
      </c>
      <c r="M211" s="258"/>
      <c r="N211" s="252"/>
      <c r="O211" s="252"/>
      <c r="P211" s="252"/>
      <c r="Q211" s="252"/>
      <c r="R211" s="252"/>
      <c r="S211" s="252"/>
      <c r="T211" s="252"/>
      <c r="U211" s="252"/>
      <c r="V211" s="252"/>
      <c r="W211" s="251"/>
      <c r="X211" s="251"/>
      <c r="Y211" s="251"/>
      <c r="Z211" s="251"/>
      <c r="AA211" s="251"/>
      <c r="AB211" s="251"/>
      <c r="AC211" s="251"/>
      <c r="AD211" s="251"/>
      <c r="AE211" s="251"/>
      <c r="AF211" s="251"/>
      <c r="AG211" s="251"/>
      <c r="AH211" s="251"/>
      <c r="AI211" s="262"/>
      <c r="AJ211" s="5"/>
    </row>
    <row r="212" spans="1:36" ht="16.8" hidden="1" thickTop="1" thickBot="1" x14ac:dyDescent="0.35">
      <c r="A212" s="5"/>
      <c r="B212" s="5"/>
      <c r="C212" s="495">
        <f t="shared" ref="C212" si="226">C210+1</f>
        <v>104</v>
      </c>
      <c r="D212" s="279"/>
      <c r="E212" s="280"/>
      <c r="F212" s="281"/>
      <c r="G212" s="281"/>
      <c r="H212" s="282"/>
      <c r="I212" s="282"/>
      <c r="J212" s="283"/>
      <c r="K212" s="293"/>
      <c r="L212" s="528" t="s">
        <v>4</v>
      </c>
      <c r="M212" s="258"/>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4"/>
      <c r="AI212" s="262"/>
      <c r="AJ212" s="5"/>
    </row>
    <row r="213" spans="1:36" ht="16.8" hidden="1" thickTop="1" thickBot="1" x14ac:dyDescent="0.35">
      <c r="A213" s="5"/>
      <c r="B213" s="5"/>
      <c r="C213" s="495"/>
      <c r="D213" s="278">
        <f>D212</f>
        <v>0</v>
      </c>
      <c r="E213" s="278">
        <f t="shared" ref="E213:K213" si="227">E212</f>
        <v>0</v>
      </c>
      <c r="F213" s="248">
        <f t="shared" si="227"/>
        <v>0</v>
      </c>
      <c r="G213" s="248">
        <f t="shared" si="227"/>
        <v>0</v>
      </c>
      <c r="H213" s="248">
        <f t="shared" si="227"/>
        <v>0</v>
      </c>
      <c r="I213" s="248">
        <f t="shared" si="227"/>
        <v>0</v>
      </c>
      <c r="J213" s="277">
        <f t="shared" si="227"/>
        <v>0</v>
      </c>
      <c r="K213" s="294">
        <f t="shared" si="227"/>
        <v>0</v>
      </c>
      <c r="L213" s="528" t="s">
        <v>5</v>
      </c>
      <c r="M213" s="258"/>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4"/>
      <c r="AI213" s="262"/>
      <c r="AJ213" s="5"/>
    </row>
    <row r="214" spans="1:36" ht="16.8" hidden="1" thickTop="1" thickBot="1" x14ac:dyDescent="0.35">
      <c r="A214" s="5"/>
      <c r="B214" s="5"/>
      <c r="C214" s="495">
        <f t="shared" ref="C214" si="228">C212+1</f>
        <v>105</v>
      </c>
      <c r="D214" s="279"/>
      <c r="E214" s="280"/>
      <c r="F214" s="281"/>
      <c r="G214" s="281"/>
      <c r="H214" s="282"/>
      <c r="I214" s="282"/>
      <c r="J214" s="283"/>
      <c r="K214" s="293"/>
      <c r="L214" s="528" t="s">
        <v>4</v>
      </c>
      <c r="M214" s="258"/>
      <c r="N214" s="252"/>
      <c r="O214" s="252"/>
      <c r="P214" s="252"/>
      <c r="Q214" s="252"/>
      <c r="R214" s="252"/>
      <c r="S214" s="252"/>
      <c r="T214" s="252"/>
      <c r="U214" s="252"/>
      <c r="V214" s="252"/>
      <c r="W214" s="251"/>
      <c r="X214" s="251"/>
      <c r="Y214" s="251"/>
      <c r="Z214" s="251"/>
      <c r="AA214" s="251"/>
      <c r="AB214" s="251"/>
      <c r="AC214" s="251"/>
      <c r="AD214" s="251"/>
      <c r="AE214" s="251"/>
      <c r="AF214" s="251"/>
      <c r="AG214" s="251"/>
      <c r="AH214" s="251"/>
      <c r="AI214" s="262"/>
      <c r="AJ214" s="5"/>
    </row>
    <row r="215" spans="1:36" ht="16.8" hidden="1" thickTop="1" thickBot="1" x14ac:dyDescent="0.35">
      <c r="A215" s="5"/>
      <c r="B215" s="5"/>
      <c r="C215" s="495"/>
      <c r="D215" s="278">
        <f>D214</f>
        <v>0</v>
      </c>
      <c r="E215" s="278">
        <f t="shared" ref="E215:K215" si="229">E214</f>
        <v>0</v>
      </c>
      <c r="F215" s="248">
        <f t="shared" si="229"/>
        <v>0</v>
      </c>
      <c r="G215" s="248">
        <f t="shared" si="229"/>
        <v>0</v>
      </c>
      <c r="H215" s="248">
        <f t="shared" si="229"/>
        <v>0</v>
      </c>
      <c r="I215" s="248">
        <f t="shared" si="229"/>
        <v>0</v>
      </c>
      <c r="J215" s="277">
        <f t="shared" si="229"/>
        <v>0</v>
      </c>
      <c r="K215" s="294">
        <f t="shared" si="229"/>
        <v>0</v>
      </c>
      <c r="L215" s="528" t="s">
        <v>5</v>
      </c>
      <c r="M215" s="258"/>
      <c r="N215" s="252"/>
      <c r="O215" s="252"/>
      <c r="P215" s="252"/>
      <c r="Q215" s="252"/>
      <c r="R215" s="252"/>
      <c r="S215" s="252"/>
      <c r="T215" s="252"/>
      <c r="U215" s="252"/>
      <c r="V215" s="252"/>
      <c r="W215" s="251"/>
      <c r="X215" s="251"/>
      <c r="Y215" s="251"/>
      <c r="Z215" s="251"/>
      <c r="AA215" s="251"/>
      <c r="AB215" s="251"/>
      <c r="AC215" s="251"/>
      <c r="AD215" s="251"/>
      <c r="AE215" s="251"/>
      <c r="AF215" s="251"/>
      <c r="AG215" s="251"/>
      <c r="AH215" s="251"/>
      <c r="AI215" s="262"/>
      <c r="AJ215" s="5"/>
    </row>
    <row r="216" spans="1:36" ht="16.8" hidden="1" thickTop="1" thickBot="1" x14ac:dyDescent="0.35">
      <c r="A216" s="5"/>
      <c r="B216" s="5"/>
      <c r="C216" s="495">
        <f t="shared" ref="C216" si="230">C214+1</f>
        <v>106</v>
      </c>
      <c r="D216" s="279"/>
      <c r="E216" s="280"/>
      <c r="F216" s="281"/>
      <c r="G216" s="281"/>
      <c r="H216" s="282"/>
      <c r="I216" s="282"/>
      <c r="J216" s="283"/>
      <c r="K216" s="293"/>
      <c r="L216" s="528" t="s">
        <v>4</v>
      </c>
      <c r="M216" s="258"/>
      <c r="N216" s="252"/>
      <c r="O216" s="252"/>
      <c r="P216" s="252"/>
      <c r="Q216" s="252"/>
      <c r="R216" s="252"/>
      <c r="S216" s="252"/>
      <c r="T216" s="252"/>
      <c r="U216" s="252"/>
      <c r="V216" s="252"/>
      <c r="W216" s="251"/>
      <c r="X216" s="251"/>
      <c r="Y216" s="251"/>
      <c r="Z216" s="251"/>
      <c r="AA216" s="251"/>
      <c r="AB216" s="251"/>
      <c r="AC216" s="251"/>
      <c r="AD216" s="251"/>
      <c r="AE216" s="251"/>
      <c r="AF216" s="251"/>
      <c r="AG216" s="251"/>
      <c r="AH216" s="251"/>
      <c r="AI216" s="262"/>
      <c r="AJ216" s="5"/>
    </row>
    <row r="217" spans="1:36" ht="16.8" hidden="1" thickTop="1" thickBot="1" x14ac:dyDescent="0.35">
      <c r="A217" s="5"/>
      <c r="B217" s="5"/>
      <c r="C217" s="495"/>
      <c r="D217" s="278">
        <f>D216</f>
        <v>0</v>
      </c>
      <c r="E217" s="278">
        <f t="shared" ref="E217:K217" si="231">E216</f>
        <v>0</v>
      </c>
      <c r="F217" s="248">
        <f t="shared" si="231"/>
        <v>0</v>
      </c>
      <c r="G217" s="248">
        <f t="shared" si="231"/>
        <v>0</v>
      </c>
      <c r="H217" s="248">
        <f t="shared" si="231"/>
        <v>0</v>
      </c>
      <c r="I217" s="248">
        <f t="shared" si="231"/>
        <v>0</v>
      </c>
      <c r="J217" s="277">
        <f t="shared" si="231"/>
        <v>0</v>
      </c>
      <c r="K217" s="294">
        <f t="shared" si="231"/>
        <v>0</v>
      </c>
      <c r="L217" s="528" t="s">
        <v>5</v>
      </c>
      <c r="M217" s="258"/>
      <c r="N217" s="252"/>
      <c r="O217" s="252"/>
      <c r="P217" s="252"/>
      <c r="Q217" s="252"/>
      <c r="R217" s="252"/>
      <c r="S217" s="252"/>
      <c r="T217" s="252"/>
      <c r="U217" s="252"/>
      <c r="V217" s="252"/>
      <c r="W217" s="251"/>
      <c r="X217" s="251"/>
      <c r="Y217" s="251"/>
      <c r="Z217" s="251"/>
      <c r="AA217" s="251"/>
      <c r="AB217" s="251"/>
      <c r="AC217" s="251"/>
      <c r="AD217" s="251"/>
      <c r="AE217" s="251"/>
      <c r="AF217" s="251"/>
      <c r="AG217" s="251"/>
      <c r="AH217" s="251"/>
      <c r="AI217" s="262"/>
      <c r="AJ217" s="5"/>
    </row>
    <row r="218" spans="1:36" ht="16.8" hidden="1" thickTop="1" thickBot="1" x14ac:dyDescent="0.35">
      <c r="A218" s="5"/>
      <c r="B218" s="5"/>
      <c r="C218" s="495">
        <f t="shared" ref="C218" si="232">C216+1</f>
        <v>107</v>
      </c>
      <c r="D218" s="279"/>
      <c r="E218" s="280"/>
      <c r="F218" s="281"/>
      <c r="G218" s="281"/>
      <c r="H218" s="282"/>
      <c r="I218" s="282"/>
      <c r="J218" s="283"/>
      <c r="K218" s="293"/>
      <c r="L218" s="528" t="s">
        <v>4</v>
      </c>
      <c r="M218" s="258"/>
      <c r="N218" s="252"/>
      <c r="O218" s="252"/>
      <c r="P218" s="252"/>
      <c r="Q218" s="252"/>
      <c r="R218" s="252"/>
      <c r="S218" s="252"/>
      <c r="T218" s="252"/>
      <c r="U218" s="252"/>
      <c r="V218" s="252"/>
      <c r="W218" s="251"/>
      <c r="X218" s="251"/>
      <c r="Y218" s="251"/>
      <c r="Z218" s="251"/>
      <c r="AA218" s="251"/>
      <c r="AB218" s="251"/>
      <c r="AC218" s="251"/>
      <c r="AD218" s="251"/>
      <c r="AE218" s="251"/>
      <c r="AF218" s="251"/>
      <c r="AG218" s="251"/>
      <c r="AH218" s="251"/>
      <c r="AI218" s="262"/>
      <c r="AJ218" s="5"/>
    </row>
    <row r="219" spans="1:36" ht="16.8" hidden="1" thickTop="1" thickBot="1" x14ac:dyDescent="0.35">
      <c r="A219" s="5"/>
      <c r="B219" s="5"/>
      <c r="C219" s="495"/>
      <c r="D219" s="278">
        <f>D218</f>
        <v>0</v>
      </c>
      <c r="E219" s="278">
        <f t="shared" ref="E219:K219" si="233">E218</f>
        <v>0</v>
      </c>
      <c r="F219" s="248">
        <f t="shared" si="233"/>
        <v>0</v>
      </c>
      <c r="G219" s="248">
        <f t="shared" si="233"/>
        <v>0</v>
      </c>
      <c r="H219" s="248">
        <f t="shared" si="233"/>
        <v>0</v>
      </c>
      <c r="I219" s="248">
        <f t="shared" si="233"/>
        <v>0</v>
      </c>
      <c r="J219" s="277">
        <f t="shared" si="233"/>
        <v>0</v>
      </c>
      <c r="K219" s="294">
        <f t="shared" si="233"/>
        <v>0</v>
      </c>
      <c r="L219" s="528" t="s">
        <v>5</v>
      </c>
      <c r="M219" s="258"/>
      <c r="N219" s="252"/>
      <c r="O219" s="252"/>
      <c r="P219" s="252"/>
      <c r="Q219" s="252"/>
      <c r="R219" s="252"/>
      <c r="S219" s="252"/>
      <c r="T219" s="252"/>
      <c r="U219" s="252"/>
      <c r="V219" s="252"/>
      <c r="W219" s="251"/>
      <c r="X219" s="251"/>
      <c r="Y219" s="251"/>
      <c r="Z219" s="251"/>
      <c r="AA219" s="251"/>
      <c r="AB219" s="251"/>
      <c r="AC219" s="251"/>
      <c r="AD219" s="251"/>
      <c r="AE219" s="251"/>
      <c r="AF219" s="251"/>
      <c r="AG219" s="251"/>
      <c r="AH219" s="251"/>
      <c r="AI219" s="262"/>
      <c r="AJ219" s="5"/>
    </row>
    <row r="220" spans="1:36" ht="16.8" hidden="1" thickTop="1" thickBot="1" x14ac:dyDescent="0.35">
      <c r="A220" s="5"/>
      <c r="B220" s="5"/>
      <c r="C220" s="495">
        <f t="shared" ref="C220" si="234">C218+1</f>
        <v>108</v>
      </c>
      <c r="D220" s="279"/>
      <c r="E220" s="280"/>
      <c r="F220" s="281"/>
      <c r="G220" s="281"/>
      <c r="H220" s="282"/>
      <c r="I220" s="282"/>
      <c r="J220" s="283"/>
      <c r="K220" s="293"/>
      <c r="L220" s="528" t="s">
        <v>4</v>
      </c>
      <c r="M220" s="260"/>
      <c r="N220" s="255"/>
      <c r="O220" s="255"/>
      <c r="P220" s="255"/>
      <c r="Q220" s="255"/>
      <c r="R220" s="255"/>
      <c r="S220" s="255"/>
      <c r="T220" s="255"/>
      <c r="U220" s="255"/>
      <c r="V220" s="255"/>
      <c r="W220" s="255"/>
      <c r="X220" s="255"/>
      <c r="Y220" s="255"/>
      <c r="Z220" s="255"/>
      <c r="AA220" s="255"/>
      <c r="AB220" s="255"/>
      <c r="AC220" s="255"/>
      <c r="AD220" s="255"/>
      <c r="AE220" s="255"/>
      <c r="AF220" s="255"/>
      <c r="AG220" s="255"/>
      <c r="AH220" s="255"/>
      <c r="AI220" s="265"/>
      <c r="AJ220" s="5"/>
    </row>
    <row r="221" spans="1:36" ht="16.8" hidden="1" thickTop="1" thickBot="1" x14ac:dyDescent="0.35">
      <c r="A221" s="5"/>
      <c r="B221" s="5"/>
      <c r="C221" s="495"/>
      <c r="D221" s="278">
        <f>D220</f>
        <v>0</v>
      </c>
      <c r="E221" s="278">
        <f t="shared" ref="E221:K221" si="235">E220</f>
        <v>0</v>
      </c>
      <c r="F221" s="248">
        <f t="shared" si="235"/>
        <v>0</v>
      </c>
      <c r="G221" s="248">
        <f t="shared" si="235"/>
        <v>0</v>
      </c>
      <c r="H221" s="248">
        <f t="shared" si="235"/>
        <v>0</v>
      </c>
      <c r="I221" s="248">
        <f t="shared" si="235"/>
        <v>0</v>
      </c>
      <c r="J221" s="277">
        <f t="shared" si="235"/>
        <v>0</v>
      </c>
      <c r="K221" s="294">
        <f t="shared" si="235"/>
        <v>0</v>
      </c>
      <c r="L221" s="528" t="s">
        <v>5</v>
      </c>
      <c r="M221" s="260"/>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65"/>
      <c r="AJ221" s="5"/>
    </row>
    <row r="222" spans="1:36" ht="16.8" hidden="1" thickTop="1" thickBot="1" x14ac:dyDescent="0.35">
      <c r="A222" s="5"/>
      <c r="B222" s="5"/>
      <c r="C222" s="495">
        <f t="shared" ref="C222" si="236">C220+1</f>
        <v>109</v>
      </c>
      <c r="D222" s="279"/>
      <c r="E222" s="280"/>
      <c r="F222" s="281"/>
      <c r="G222" s="281"/>
      <c r="H222" s="282"/>
      <c r="I222" s="282"/>
      <c r="J222" s="283"/>
      <c r="K222" s="293"/>
      <c r="L222" s="528" t="s">
        <v>4</v>
      </c>
      <c r="M222" s="260"/>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65"/>
      <c r="AJ222" s="5"/>
    </row>
    <row r="223" spans="1:36" ht="16.8" hidden="1" thickTop="1" thickBot="1" x14ac:dyDescent="0.35">
      <c r="A223" s="5"/>
      <c r="B223" s="5"/>
      <c r="C223" s="495"/>
      <c r="D223" s="278">
        <f>D222</f>
        <v>0</v>
      </c>
      <c r="E223" s="278">
        <f t="shared" ref="E223:K223" si="237">E222</f>
        <v>0</v>
      </c>
      <c r="F223" s="248">
        <f t="shared" si="237"/>
        <v>0</v>
      </c>
      <c r="G223" s="248">
        <f t="shared" si="237"/>
        <v>0</v>
      </c>
      <c r="H223" s="248">
        <f t="shared" si="237"/>
        <v>0</v>
      </c>
      <c r="I223" s="248">
        <f t="shared" si="237"/>
        <v>0</v>
      </c>
      <c r="J223" s="277">
        <f t="shared" si="237"/>
        <v>0</v>
      </c>
      <c r="K223" s="294">
        <f t="shared" si="237"/>
        <v>0</v>
      </c>
      <c r="L223" s="528" t="s">
        <v>5</v>
      </c>
      <c r="M223" s="260"/>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65"/>
      <c r="AJ223" s="5"/>
    </row>
    <row r="224" spans="1:36" ht="16.8" hidden="1" thickTop="1" thickBot="1" x14ac:dyDescent="0.35">
      <c r="A224" s="5"/>
      <c r="B224" s="5"/>
      <c r="C224" s="495">
        <f t="shared" ref="C224" si="238">C222+1</f>
        <v>110</v>
      </c>
      <c r="D224" s="279"/>
      <c r="E224" s="280"/>
      <c r="F224" s="281"/>
      <c r="G224" s="281"/>
      <c r="H224" s="282"/>
      <c r="I224" s="282"/>
      <c r="J224" s="283"/>
      <c r="K224" s="293"/>
      <c r="L224" s="528" t="s">
        <v>4</v>
      </c>
      <c r="M224" s="260"/>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65"/>
      <c r="AJ224" s="5"/>
    </row>
    <row r="225" spans="1:36" ht="16.8" hidden="1" thickTop="1" thickBot="1" x14ac:dyDescent="0.35">
      <c r="A225" s="5"/>
      <c r="B225" s="5"/>
      <c r="C225" s="495"/>
      <c r="D225" s="278">
        <f>D224</f>
        <v>0</v>
      </c>
      <c r="E225" s="278">
        <f t="shared" ref="E225:K225" si="239">E224</f>
        <v>0</v>
      </c>
      <c r="F225" s="248">
        <f t="shared" si="239"/>
        <v>0</v>
      </c>
      <c r="G225" s="248">
        <f t="shared" si="239"/>
        <v>0</v>
      </c>
      <c r="H225" s="248">
        <f t="shared" si="239"/>
        <v>0</v>
      </c>
      <c r="I225" s="248">
        <f t="shared" si="239"/>
        <v>0</v>
      </c>
      <c r="J225" s="277">
        <f t="shared" si="239"/>
        <v>0</v>
      </c>
      <c r="K225" s="294">
        <f t="shared" si="239"/>
        <v>0</v>
      </c>
      <c r="L225" s="528" t="s">
        <v>5</v>
      </c>
      <c r="M225" s="260"/>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65"/>
      <c r="AJ225" s="5"/>
    </row>
    <row r="226" spans="1:36" ht="16.8" hidden="1" thickTop="1" thickBot="1" x14ac:dyDescent="0.35">
      <c r="A226" s="5"/>
      <c r="B226" s="5"/>
      <c r="C226" s="495">
        <f t="shared" ref="C226" si="240">C224+1</f>
        <v>111</v>
      </c>
      <c r="D226" s="279"/>
      <c r="E226" s="280"/>
      <c r="F226" s="281"/>
      <c r="G226" s="281"/>
      <c r="H226" s="282"/>
      <c r="I226" s="282"/>
      <c r="J226" s="283"/>
      <c r="K226" s="293"/>
      <c r="L226" s="528" t="s">
        <v>4</v>
      </c>
      <c r="M226" s="260"/>
      <c r="N226" s="255"/>
      <c r="O226" s="255"/>
      <c r="P226" s="255"/>
      <c r="Q226" s="255"/>
      <c r="R226" s="255"/>
      <c r="S226" s="255"/>
      <c r="T226" s="255"/>
      <c r="U226" s="255"/>
      <c r="V226" s="255"/>
      <c r="W226" s="255"/>
      <c r="X226" s="255"/>
      <c r="Y226" s="255"/>
      <c r="Z226" s="255"/>
      <c r="AA226" s="255"/>
      <c r="AB226" s="255"/>
      <c r="AC226" s="255"/>
      <c r="AD226" s="255"/>
      <c r="AE226" s="255"/>
      <c r="AF226" s="255"/>
      <c r="AG226" s="255"/>
      <c r="AH226" s="255"/>
      <c r="AI226" s="265"/>
      <c r="AJ226" s="5"/>
    </row>
    <row r="227" spans="1:36" ht="16.8" hidden="1" thickTop="1" thickBot="1" x14ac:dyDescent="0.35">
      <c r="A227" s="5"/>
      <c r="B227" s="5"/>
      <c r="C227" s="495"/>
      <c r="D227" s="278">
        <f>D226</f>
        <v>0</v>
      </c>
      <c r="E227" s="278">
        <f t="shared" ref="E227:K227" si="241">E226</f>
        <v>0</v>
      </c>
      <c r="F227" s="248">
        <f t="shared" si="241"/>
        <v>0</v>
      </c>
      <c r="G227" s="248">
        <f t="shared" si="241"/>
        <v>0</v>
      </c>
      <c r="H227" s="248">
        <f t="shared" si="241"/>
        <v>0</v>
      </c>
      <c r="I227" s="248">
        <f t="shared" si="241"/>
        <v>0</v>
      </c>
      <c r="J227" s="277">
        <f t="shared" si="241"/>
        <v>0</v>
      </c>
      <c r="K227" s="294">
        <f t="shared" si="241"/>
        <v>0</v>
      </c>
      <c r="L227" s="528" t="s">
        <v>5</v>
      </c>
      <c r="M227" s="260"/>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265"/>
      <c r="AJ227" s="5"/>
    </row>
    <row r="228" spans="1:36" ht="16.8" hidden="1" thickTop="1" thickBot="1" x14ac:dyDescent="0.35">
      <c r="A228" s="5"/>
      <c r="B228" s="5"/>
      <c r="C228" s="495">
        <f t="shared" ref="C228" si="242">C226+1</f>
        <v>112</v>
      </c>
      <c r="D228" s="279"/>
      <c r="E228" s="280"/>
      <c r="F228" s="281"/>
      <c r="G228" s="281"/>
      <c r="H228" s="282"/>
      <c r="I228" s="282"/>
      <c r="J228" s="283"/>
      <c r="K228" s="293"/>
      <c r="L228" s="528" t="s">
        <v>4</v>
      </c>
      <c r="M228" s="260"/>
      <c r="N228" s="255"/>
      <c r="O228" s="255"/>
      <c r="P228" s="255"/>
      <c r="Q228" s="255"/>
      <c r="R228" s="255"/>
      <c r="S228" s="255"/>
      <c r="T228" s="255"/>
      <c r="U228" s="255"/>
      <c r="V228" s="255"/>
      <c r="W228" s="255"/>
      <c r="X228" s="255"/>
      <c r="Y228" s="255"/>
      <c r="Z228" s="255"/>
      <c r="AA228" s="255"/>
      <c r="AB228" s="255"/>
      <c r="AC228" s="255"/>
      <c r="AD228" s="255"/>
      <c r="AE228" s="255"/>
      <c r="AF228" s="255"/>
      <c r="AG228" s="255"/>
      <c r="AH228" s="255"/>
      <c r="AI228" s="265"/>
      <c r="AJ228" s="5"/>
    </row>
    <row r="229" spans="1:36" ht="16.8" hidden="1" thickTop="1" thickBot="1" x14ac:dyDescent="0.35">
      <c r="A229" s="5"/>
      <c r="B229" s="5"/>
      <c r="C229" s="495"/>
      <c r="D229" s="278">
        <f>D228</f>
        <v>0</v>
      </c>
      <c r="E229" s="278">
        <f t="shared" ref="E229:K229" si="243">E228</f>
        <v>0</v>
      </c>
      <c r="F229" s="248">
        <f t="shared" si="243"/>
        <v>0</v>
      </c>
      <c r="G229" s="248">
        <f t="shared" si="243"/>
        <v>0</v>
      </c>
      <c r="H229" s="248">
        <f t="shared" si="243"/>
        <v>0</v>
      </c>
      <c r="I229" s="248">
        <f t="shared" si="243"/>
        <v>0</v>
      </c>
      <c r="J229" s="277">
        <f t="shared" si="243"/>
        <v>0</v>
      </c>
      <c r="K229" s="294">
        <f t="shared" si="243"/>
        <v>0</v>
      </c>
      <c r="L229" s="528" t="s">
        <v>5</v>
      </c>
      <c r="M229" s="260"/>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65"/>
      <c r="AJ229" s="5"/>
    </row>
    <row r="230" spans="1:36" ht="16.8" hidden="1" thickTop="1" thickBot="1" x14ac:dyDescent="0.35">
      <c r="A230" s="5"/>
      <c r="B230" s="5"/>
      <c r="C230" s="495">
        <f t="shared" ref="C230" si="244">C228+1</f>
        <v>113</v>
      </c>
      <c r="D230" s="279"/>
      <c r="E230" s="280"/>
      <c r="F230" s="281"/>
      <c r="G230" s="281"/>
      <c r="H230" s="282"/>
      <c r="I230" s="282"/>
      <c r="J230" s="283"/>
      <c r="K230" s="293"/>
      <c r="L230" s="528" t="s">
        <v>4</v>
      </c>
      <c r="M230" s="260"/>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65"/>
      <c r="AJ230" s="5"/>
    </row>
    <row r="231" spans="1:36" ht="16.8" hidden="1" thickTop="1" thickBot="1" x14ac:dyDescent="0.35">
      <c r="A231" s="5"/>
      <c r="B231" s="5"/>
      <c r="C231" s="495"/>
      <c r="D231" s="278">
        <f>D230</f>
        <v>0</v>
      </c>
      <c r="E231" s="278">
        <f t="shared" ref="E231:K231" si="245">E230</f>
        <v>0</v>
      </c>
      <c r="F231" s="248">
        <f t="shared" si="245"/>
        <v>0</v>
      </c>
      <c r="G231" s="248">
        <f t="shared" si="245"/>
        <v>0</v>
      </c>
      <c r="H231" s="248">
        <f t="shared" si="245"/>
        <v>0</v>
      </c>
      <c r="I231" s="248">
        <f t="shared" si="245"/>
        <v>0</v>
      </c>
      <c r="J231" s="277">
        <f t="shared" si="245"/>
        <v>0</v>
      </c>
      <c r="K231" s="294">
        <f t="shared" si="245"/>
        <v>0</v>
      </c>
      <c r="L231" s="528" t="s">
        <v>5</v>
      </c>
      <c r="M231" s="260"/>
      <c r="N231" s="255"/>
      <c r="O231" s="255"/>
      <c r="P231" s="255"/>
      <c r="Q231" s="255"/>
      <c r="R231" s="255"/>
      <c r="S231" s="255"/>
      <c r="T231" s="255"/>
      <c r="U231" s="255"/>
      <c r="V231" s="255"/>
      <c r="W231" s="255"/>
      <c r="X231" s="255"/>
      <c r="Y231" s="255"/>
      <c r="Z231" s="255"/>
      <c r="AA231" s="255"/>
      <c r="AB231" s="255"/>
      <c r="AC231" s="255"/>
      <c r="AD231" s="255"/>
      <c r="AE231" s="255"/>
      <c r="AF231" s="255"/>
      <c r="AG231" s="255"/>
      <c r="AH231" s="255"/>
      <c r="AI231" s="265"/>
      <c r="AJ231" s="5"/>
    </row>
    <row r="232" spans="1:36" ht="16.8" hidden="1" thickTop="1" thickBot="1" x14ac:dyDescent="0.35">
      <c r="A232" s="5"/>
      <c r="B232" s="5"/>
      <c r="C232" s="495">
        <f t="shared" ref="C232" si="246">C230+1</f>
        <v>114</v>
      </c>
      <c r="D232" s="279"/>
      <c r="E232" s="280"/>
      <c r="F232" s="281"/>
      <c r="G232" s="281"/>
      <c r="H232" s="282"/>
      <c r="I232" s="282"/>
      <c r="J232" s="283"/>
      <c r="K232" s="293"/>
      <c r="L232" s="528" t="s">
        <v>4</v>
      </c>
      <c r="M232" s="260"/>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65"/>
      <c r="AJ232" s="5"/>
    </row>
    <row r="233" spans="1:36" ht="16.8" hidden="1" thickTop="1" thickBot="1" x14ac:dyDescent="0.35">
      <c r="A233" s="5"/>
      <c r="B233" s="5"/>
      <c r="C233" s="495"/>
      <c r="D233" s="278">
        <f>D232</f>
        <v>0</v>
      </c>
      <c r="E233" s="278">
        <f t="shared" ref="E233:K233" si="247">E232</f>
        <v>0</v>
      </c>
      <c r="F233" s="248">
        <f t="shared" si="247"/>
        <v>0</v>
      </c>
      <c r="G233" s="248">
        <f t="shared" si="247"/>
        <v>0</v>
      </c>
      <c r="H233" s="248">
        <f t="shared" si="247"/>
        <v>0</v>
      </c>
      <c r="I233" s="248">
        <f t="shared" si="247"/>
        <v>0</v>
      </c>
      <c r="J233" s="277">
        <f t="shared" si="247"/>
        <v>0</v>
      </c>
      <c r="K233" s="294">
        <f t="shared" si="247"/>
        <v>0</v>
      </c>
      <c r="L233" s="528" t="s">
        <v>5</v>
      </c>
      <c r="M233" s="260"/>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65"/>
      <c r="AJ233" s="5"/>
    </row>
    <row r="234" spans="1:36" ht="16.8" hidden="1" thickTop="1" thickBot="1" x14ac:dyDescent="0.35">
      <c r="A234" s="5"/>
      <c r="B234" s="5"/>
      <c r="C234" s="495">
        <f t="shared" ref="C234" si="248">C232+1</f>
        <v>115</v>
      </c>
      <c r="D234" s="279"/>
      <c r="E234" s="280"/>
      <c r="F234" s="281"/>
      <c r="G234" s="281"/>
      <c r="H234" s="282"/>
      <c r="I234" s="282"/>
      <c r="J234" s="283"/>
      <c r="K234" s="293"/>
      <c r="L234" s="528" t="s">
        <v>4</v>
      </c>
      <c r="M234" s="260"/>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65"/>
      <c r="AJ234" s="5"/>
    </row>
    <row r="235" spans="1:36" ht="16.8" hidden="1" thickTop="1" thickBot="1" x14ac:dyDescent="0.35">
      <c r="A235" s="5"/>
      <c r="B235" s="5"/>
      <c r="C235" s="495"/>
      <c r="D235" s="278">
        <f>D234</f>
        <v>0</v>
      </c>
      <c r="E235" s="278">
        <f t="shared" ref="E235:K235" si="249">E234</f>
        <v>0</v>
      </c>
      <c r="F235" s="248">
        <f t="shared" si="249"/>
        <v>0</v>
      </c>
      <c r="G235" s="248">
        <f t="shared" si="249"/>
        <v>0</v>
      </c>
      <c r="H235" s="248">
        <f t="shared" si="249"/>
        <v>0</v>
      </c>
      <c r="I235" s="248">
        <f t="shared" si="249"/>
        <v>0</v>
      </c>
      <c r="J235" s="277">
        <f t="shared" si="249"/>
        <v>0</v>
      </c>
      <c r="K235" s="294">
        <f t="shared" si="249"/>
        <v>0</v>
      </c>
      <c r="L235" s="528" t="s">
        <v>5</v>
      </c>
      <c r="M235" s="260"/>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65"/>
      <c r="AJ235" s="5"/>
    </row>
    <row r="236" spans="1:36" ht="16.8" hidden="1" thickTop="1" thickBot="1" x14ac:dyDescent="0.35">
      <c r="A236" s="5"/>
      <c r="B236" s="5"/>
      <c r="C236" s="495">
        <f t="shared" ref="C236" si="250">C234+1</f>
        <v>116</v>
      </c>
      <c r="D236" s="279"/>
      <c r="E236" s="280"/>
      <c r="F236" s="281"/>
      <c r="G236" s="281"/>
      <c r="H236" s="282"/>
      <c r="I236" s="282"/>
      <c r="J236" s="283"/>
      <c r="K236" s="293"/>
      <c r="L236" s="528" t="s">
        <v>4</v>
      </c>
      <c r="M236" s="260"/>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65"/>
      <c r="AJ236" s="5"/>
    </row>
    <row r="237" spans="1:36" ht="16.8" hidden="1" thickTop="1" thickBot="1" x14ac:dyDescent="0.35">
      <c r="A237" s="5"/>
      <c r="B237" s="5"/>
      <c r="C237" s="495"/>
      <c r="D237" s="278">
        <f>D236</f>
        <v>0</v>
      </c>
      <c r="E237" s="278">
        <f t="shared" ref="E237:K237" si="251">E236</f>
        <v>0</v>
      </c>
      <c r="F237" s="248">
        <f t="shared" si="251"/>
        <v>0</v>
      </c>
      <c r="G237" s="248">
        <f t="shared" si="251"/>
        <v>0</v>
      </c>
      <c r="H237" s="248">
        <f t="shared" si="251"/>
        <v>0</v>
      </c>
      <c r="I237" s="248">
        <f t="shared" si="251"/>
        <v>0</v>
      </c>
      <c r="J237" s="277">
        <f t="shared" si="251"/>
        <v>0</v>
      </c>
      <c r="K237" s="294">
        <f t="shared" si="251"/>
        <v>0</v>
      </c>
      <c r="L237" s="528" t="s">
        <v>5</v>
      </c>
      <c r="M237" s="260"/>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65"/>
      <c r="AJ237" s="5"/>
    </row>
    <row r="238" spans="1:36" ht="16.8" hidden="1" thickTop="1" thickBot="1" x14ac:dyDescent="0.35">
      <c r="A238" s="5"/>
      <c r="B238" s="5"/>
      <c r="C238" s="495">
        <f t="shared" ref="C238" si="252">C236+1</f>
        <v>117</v>
      </c>
      <c r="D238" s="279"/>
      <c r="E238" s="280"/>
      <c r="F238" s="281"/>
      <c r="G238" s="281"/>
      <c r="H238" s="282"/>
      <c r="I238" s="282"/>
      <c r="J238" s="283"/>
      <c r="K238" s="293"/>
      <c r="L238" s="528" t="s">
        <v>4</v>
      </c>
      <c r="M238" s="260"/>
      <c r="N238" s="255"/>
      <c r="O238" s="255"/>
      <c r="P238" s="255"/>
      <c r="Q238" s="255"/>
      <c r="R238" s="255"/>
      <c r="S238" s="255"/>
      <c r="T238" s="255"/>
      <c r="U238" s="255"/>
      <c r="V238" s="255"/>
      <c r="W238" s="255"/>
      <c r="X238" s="255"/>
      <c r="Y238" s="255"/>
      <c r="Z238" s="255"/>
      <c r="AA238" s="255"/>
      <c r="AB238" s="255"/>
      <c r="AC238" s="255"/>
      <c r="AD238" s="255"/>
      <c r="AE238" s="255"/>
      <c r="AF238" s="255"/>
      <c r="AG238" s="255"/>
      <c r="AH238" s="255"/>
      <c r="AI238" s="265"/>
      <c r="AJ238" s="5"/>
    </row>
    <row r="239" spans="1:36" ht="16.8" hidden="1" thickTop="1" thickBot="1" x14ac:dyDescent="0.35">
      <c r="A239" s="5"/>
      <c r="B239" s="5"/>
      <c r="C239" s="495"/>
      <c r="D239" s="278">
        <f>D238</f>
        <v>0</v>
      </c>
      <c r="E239" s="278">
        <f t="shared" ref="E239:K239" si="253">E238</f>
        <v>0</v>
      </c>
      <c r="F239" s="248">
        <f t="shared" si="253"/>
        <v>0</v>
      </c>
      <c r="G239" s="248">
        <f t="shared" si="253"/>
        <v>0</v>
      </c>
      <c r="H239" s="248">
        <f t="shared" si="253"/>
        <v>0</v>
      </c>
      <c r="I239" s="248">
        <f t="shared" si="253"/>
        <v>0</v>
      </c>
      <c r="J239" s="277">
        <f t="shared" si="253"/>
        <v>0</v>
      </c>
      <c r="K239" s="294">
        <f t="shared" si="253"/>
        <v>0</v>
      </c>
      <c r="L239" s="528" t="s">
        <v>5</v>
      </c>
      <c r="M239" s="260"/>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65"/>
      <c r="AJ239" s="5"/>
    </row>
    <row r="240" spans="1:36" ht="16.8" hidden="1" thickTop="1" thickBot="1" x14ac:dyDescent="0.35">
      <c r="A240" s="5"/>
      <c r="B240" s="5"/>
      <c r="C240" s="495">
        <f t="shared" ref="C240" si="254">C238+1</f>
        <v>118</v>
      </c>
      <c r="D240" s="279"/>
      <c r="E240" s="280"/>
      <c r="F240" s="281"/>
      <c r="G240" s="281"/>
      <c r="H240" s="282"/>
      <c r="I240" s="282"/>
      <c r="J240" s="283"/>
      <c r="K240" s="293"/>
      <c r="L240" s="528" t="s">
        <v>4</v>
      </c>
      <c r="M240" s="260"/>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65"/>
      <c r="AJ240" s="5"/>
    </row>
    <row r="241" spans="1:36" ht="16.8" hidden="1" thickTop="1" thickBot="1" x14ac:dyDescent="0.35">
      <c r="A241" s="5"/>
      <c r="B241" s="5"/>
      <c r="C241" s="495"/>
      <c r="D241" s="278">
        <f>D240</f>
        <v>0</v>
      </c>
      <c r="E241" s="278">
        <f t="shared" ref="E241:K241" si="255">E240</f>
        <v>0</v>
      </c>
      <c r="F241" s="248">
        <f t="shared" si="255"/>
        <v>0</v>
      </c>
      <c r="G241" s="248">
        <f t="shared" si="255"/>
        <v>0</v>
      </c>
      <c r="H241" s="248">
        <f t="shared" si="255"/>
        <v>0</v>
      </c>
      <c r="I241" s="248">
        <f t="shared" si="255"/>
        <v>0</v>
      </c>
      <c r="J241" s="277">
        <f t="shared" si="255"/>
        <v>0</v>
      </c>
      <c r="K241" s="294">
        <f t="shared" si="255"/>
        <v>0</v>
      </c>
      <c r="L241" s="528" t="s">
        <v>5</v>
      </c>
      <c r="M241" s="260"/>
      <c r="N241" s="255"/>
      <c r="O241" s="255"/>
      <c r="P241" s="255"/>
      <c r="Q241" s="255"/>
      <c r="R241" s="255"/>
      <c r="S241" s="255"/>
      <c r="T241" s="255"/>
      <c r="U241" s="255"/>
      <c r="V241" s="255"/>
      <c r="W241" s="255"/>
      <c r="X241" s="255"/>
      <c r="Y241" s="255"/>
      <c r="Z241" s="255"/>
      <c r="AA241" s="255"/>
      <c r="AB241" s="255"/>
      <c r="AC241" s="255"/>
      <c r="AD241" s="255"/>
      <c r="AE241" s="255"/>
      <c r="AF241" s="255"/>
      <c r="AG241" s="255"/>
      <c r="AH241" s="255"/>
      <c r="AI241" s="265"/>
      <c r="AJ241" s="5"/>
    </row>
    <row r="242" spans="1:36" ht="16.8" hidden="1" thickTop="1" thickBot="1" x14ac:dyDescent="0.35">
      <c r="A242" s="5"/>
      <c r="B242" s="5"/>
      <c r="C242" s="495">
        <f t="shared" ref="C242" si="256">C240+1</f>
        <v>119</v>
      </c>
      <c r="D242" s="279"/>
      <c r="E242" s="280"/>
      <c r="F242" s="281"/>
      <c r="G242" s="281"/>
      <c r="H242" s="282"/>
      <c r="I242" s="282"/>
      <c r="J242" s="283"/>
      <c r="K242" s="293"/>
      <c r="L242" s="528" t="s">
        <v>4</v>
      </c>
      <c r="M242" s="260"/>
      <c r="N242" s="255"/>
      <c r="O242" s="255"/>
      <c r="P242" s="255"/>
      <c r="Q242" s="255"/>
      <c r="R242" s="255"/>
      <c r="S242" s="255"/>
      <c r="T242" s="255"/>
      <c r="U242" s="255"/>
      <c r="V242" s="255"/>
      <c r="W242" s="255"/>
      <c r="X242" s="255"/>
      <c r="Y242" s="255"/>
      <c r="Z242" s="255"/>
      <c r="AA242" s="255"/>
      <c r="AB242" s="255"/>
      <c r="AC242" s="255"/>
      <c r="AD242" s="255"/>
      <c r="AE242" s="255"/>
      <c r="AF242" s="255"/>
      <c r="AG242" s="255"/>
      <c r="AH242" s="255"/>
      <c r="AI242" s="265"/>
      <c r="AJ242" s="5"/>
    </row>
    <row r="243" spans="1:36" ht="16.8" hidden="1" thickTop="1" thickBot="1" x14ac:dyDescent="0.35">
      <c r="A243" s="5"/>
      <c r="B243" s="5"/>
      <c r="C243" s="495"/>
      <c r="D243" s="278">
        <f>D242</f>
        <v>0</v>
      </c>
      <c r="E243" s="278">
        <f t="shared" ref="E243:K243" si="257">E242</f>
        <v>0</v>
      </c>
      <c r="F243" s="248">
        <f t="shared" si="257"/>
        <v>0</v>
      </c>
      <c r="G243" s="248">
        <f t="shared" si="257"/>
        <v>0</v>
      </c>
      <c r="H243" s="248">
        <f t="shared" si="257"/>
        <v>0</v>
      </c>
      <c r="I243" s="248">
        <f t="shared" si="257"/>
        <v>0</v>
      </c>
      <c r="J243" s="277">
        <f t="shared" si="257"/>
        <v>0</v>
      </c>
      <c r="K243" s="294">
        <f t="shared" si="257"/>
        <v>0</v>
      </c>
      <c r="L243" s="528" t="s">
        <v>5</v>
      </c>
      <c r="M243" s="260"/>
      <c r="N243" s="255"/>
      <c r="O243" s="255"/>
      <c r="P243" s="255"/>
      <c r="Q243" s="255"/>
      <c r="R243" s="255"/>
      <c r="S243" s="255"/>
      <c r="T243" s="255"/>
      <c r="U243" s="255"/>
      <c r="V243" s="255"/>
      <c r="W243" s="255"/>
      <c r="X243" s="255"/>
      <c r="Y243" s="255"/>
      <c r="Z243" s="255"/>
      <c r="AA243" s="255"/>
      <c r="AB243" s="255"/>
      <c r="AC243" s="255"/>
      <c r="AD243" s="255"/>
      <c r="AE243" s="255"/>
      <c r="AF243" s="255"/>
      <c r="AG243" s="255"/>
      <c r="AH243" s="255"/>
      <c r="AI243" s="265"/>
      <c r="AJ243" s="5"/>
    </row>
    <row r="244" spans="1:36" ht="16.8" hidden="1" thickTop="1" thickBot="1" x14ac:dyDescent="0.35">
      <c r="A244" s="5"/>
      <c r="B244" s="5"/>
      <c r="C244" s="495">
        <f t="shared" ref="C244" si="258">C242+1</f>
        <v>120</v>
      </c>
      <c r="D244" s="279"/>
      <c r="E244" s="280"/>
      <c r="F244" s="281"/>
      <c r="G244" s="281"/>
      <c r="H244" s="282"/>
      <c r="I244" s="282"/>
      <c r="J244" s="283"/>
      <c r="K244" s="293"/>
      <c r="L244" s="528" t="s">
        <v>4</v>
      </c>
      <c r="M244" s="260"/>
      <c r="N244" s="255"/>
      <c r="O244" s="255"/>
      <c r="P244" s="255"/>
      <c r="Q244" s="255"/>
      <c r="R244" s="255"/>
      <c r="S244" s="255"/>
      <c r="T244" s="255"/>
      <c r="U244" s="255"/>
      <c r="V244" s="255"/>
      <c r="W244" s="255"/>
      <c r="X244" s="255"/>
      <c r="Y244" s="255"/>
      <c r="Z244" s="255"/>
      <c r="AA244" s="255"/>
      <c r="AB244" s="255"/>
      <c r="AC244" s="255"/>
      <c r="AD244" s="255"/>
      <c r="AE244" s="255"/>
      <c r="AF244" s="255"/>
      <c r="AG244" s="255"/>
      <c r="AH244" s="255"/>
      <c r="AI244" s="265"/>
      <c r="AJ244" s="5"/>
    </row>
    <row r="245" spans="1:36" ht="16.8" hidden="1" thickTop="1" thickBot="1" x14ac:dyDescent="0.35">
      <c r="A245" s="5"/>
      <c r="B245" s="5"/>
      <c r="C245" s="495"/>
      <c r="D245" s="278">
        <f>D244</f>
        <v>0</v>
      </c>
      <c r="E245" s="278">
        <f t="shared" ref="E245:K245" si="259">E244</f>
        <v>0</v>
      </c>
      <c r="F245" s="248">
        <f t="shared" si="259"/>
        <v>0</v>
      </c>
      <c r="G245" s="248">
        <f t="shared" si="259"/>
        <v>0</v>
      </c>
      <c r="H245" s="248">
        <f t="shared" si="259"/>
        <v>0</v>
      </c>
      <c r="I245" s="248">
        <f t="shared" si="259"/>
        <v>0</v>
      </c>
      <c r="J245" s="277">
        <f t="shared" si="259"/>
        <v>0</v>
      </c>
      <c r="K245" s="294">
        <f t="shared" si="259"/>
        <v>0</v>
      </c>
      <c r="L245" s="528" t="s">
        <v>5</v>
      </c>
      <c r="M245" s="260"/>
      <c r="N245" s="255"/>
      <c r="O245" s="255"/>
      <c r="P245" s="255"/>
      <c r="Q245" s="255"/>
      <c r="R245" s="255"/>
      <c r="S245" s="255"/>
      <c r="T245" s="255"/>
      <c r="U245" s="255"/>
      <c r="V245" s="255"/>
      <c r="W245" s="255"/>
      <c r="X245" s="255"/>
      <c r="Y245" s="255"/>
      <c r="Z245" s="255"/>
      <c r="AA245" s="255"/>
      <c r="AB245" s="255"/>
      <c r="AC245" s="255"/>
      <c r="AD245" s="255"/>
      <c r="AE245" s="255"/>
      <c r="AF245" s="255"/>
      <c r="AG245" s="255"/>
      <c r="AH245" s="255"/>
      <c r="AI245" s="265"/>
      <c r="AJ245" s="5"/>
    </row>
    <row r="246" spans="1:36" ht="16.8" hidden="1" thickTop="1" thickBot="1" x14ac:dyDescent="0.35">
      <c r="A246" s="5"/>
      <c r="B246" s="5"/>
      <c r="C246" s="495">
        <f t="shared" ref="C246" si="260">C244+1</f>
        <v>121</v>
      </c>
      <c r="D246" s="279"/>
      <c r="E246" s="280"/>
      <c r="F246" s="281"/>
      <c r="G246" s="281"/>
      <c r="H246" s="282"/>
      <c r="I246" s="282"/>
      <c r="J246" s="283"/>
      <c r="K246" s="293"/>
      <c r="L246" s="528" t="s">
        <v>4</v>
      </c>
      <c r="M246" s="260"/>
      <c r="N246" s="255"/>
      <c r="O246" s="255"/>
      <c r="P246" s="255"/>
      <c r="Q246" s="255"/>
      <c r="R246" s="255"/>
      <c r="S246" s="255"/>
      <c r="T246" s="255"/>
      <c r="U246" s="255"/>
      <c r="V246" s="255"/>
      <c r="W246" s="255"/>
      <c r="X246" s="255"/>
      <c r="Y246" s="255"/>
      <c r="Z246" s="255"/>
      <c r="AA246" s="255"/>
      <c r="AB246" s="255"/>
      <c r="AC246" s="255"/>
      <c r="AD246" s="255"/>
      <c r="AE246" s="255"/>
      <c r="AF246" s="255"/>
      <c r="AG246" s="255"/>
      <c r="AH246" s="255"/>
      <c r="AI246" s="265"/>
      <c r="AJ246" s="5"/>
    </row>
    <row r="247" spans="1:36" ht="16.8" hidden="1" thickTop="1" thickBot="1" x14ac:dyDescent="0.35">
      <c r="A247" s="5"/>
      <c r="B247" s="5"/>
      <c r="C247" s="496"/>
      <c r="D247" s="278">
        <f>D246</f>
        <v>0</v>
      </c>
      <c r="E247" s="278">
        <f t="shared" ref="E247:K247" si="261">E246</f>
        <v>0</v>
      </c>
      <c r="F247" s="248">
        <f t="shared" si="261"/>
        <v>0</v>
      </c>
      <c r="G247" s="248">
        <f t="shared" si="261"/>
        <v>0</v>
      </c>
      <c r="H247" s="248">
        <f t="shared" si="261"/>
        <v>0</v>
      </c>
      <c r="I247" s="248">
        <f t="shared" si="261"/>
        <v>0</v>
      </c>
      <c r="J247" s="277">
        <f t="shared" si="261"/>
        <v>0</v>
      </c>
      <c r="K247" s="294">
        <f t="shared" si="261"/>
        <v>0</v>
      </c>
      <c r="L247" s="529" t="s">
        <v>5</v>
      </c>
      <c r="M247" s="266"/>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8"/>
      <c r="AJ247" s="5"/>
    </row>
    <row r="248" spans="1:36" ht="16.8" hidden="1" thickTop="1" thickBot="1" x14ac:dyDescent="0.35">
      <c r="A248" s="5"/>
      <c r="B248" s="5"/>
      <c r="C248" s="495">
        <f t="shared" ref="C248" si="262">C246+1</f>
        <v>122</v>
      </c>
      <c r="D248" s="279"/>
      <c r="E248" s="280"/>
      <c r="F248" s="281"/>
      <c r="G248" s="281"/>
      <c r="H248" s="282"/>
      <c r="I248" s="282"/>
      <c r="J248" s="283"/>
      <c r="K248" s="293"/>
      <c r="L248" s="528" t="s">
        <v>4</v>
      </c>
      <c r="M248" s="258"/>
      <c r="N248" s="252"/>
      <c r="O248" s="252"/>
      <c r="P248" s="252"/>
      <c r="Q248" s="252"/>
      <c r="R248" s="252"/>
      <c r="S248" s="252"/>
      <c r="T248" s="252"/>
      <c r="U248" s="252"/>
      <c r="V248" s="252"/>
      <c r="W248" s="251"/>
      <c r="X248" s="251"/>
      <c r="Y248" s="251"/>
      <c r="Z248" s="251"/>
      <c r="AA248" s="251"/>
      <c r="AB248" s="251"/>
      <c r="AC248" s="251"/>
      <c r="AD248" s="251"/>
      <c r="AE248" s="251"/>
      <c r="AF248" s="251"/>
      <c r="AG248" s="251"/>
      <c r="AH248" s="251"/>
      <c r="AI248" s="262"/>
      <c r="AJ248" s="5"/>
    </row>
    <row r="249" spans="1:36" ht="16.8" hidden="1" thickTop="1" thickBot="1" x14ac:dyDescent="0.35">
      <c r="A249" s="5"/>
      <c r="B249" s="5"/>
      <c r="C249" s="495"/>
      <c r="D249" s="278">
        <f>D248</f>
        <v>0</v>
      </c>
      <c r="E249" s="278">
        <f t="shared" ref="E249:K249" si="263">E248</f>
        <v>0</v>
      </c>
      <c r="F249" s="248">
        <f t="shared" si="263"/>
        <v>0</v>
      </c>
      <c r="G249" s="248">
        <f t="shared" si="263"/>
        <v>0</v>
      </c>
      <c r="H249" s="248">
        <f t="shared" si="263"/>
        <v>0</v>
      </c>
      <c r="I249" s="248">
        <f t="shared" si="263"/>
        <v>0</v>
      </c>
      <c r="J249" s="277">
        <f t="shared" si="263"/>
        <v>0</v>
      </c>
      <c r="K249" s="294">
        <f t="shared" si="263"/>
        <v>0</v>
      </c>
      <c r="L249" s="528" t="s">
        <v>5</v>
      </c>
      <c r="M249" s="258"/>
      <c r="N249" s="252"/>
      <c r="O249" s="252"/>
      <c r="P249" s="252"/>
      <c r="Q249" s="252"/>
      <c r="R249" s="252"/>
      <c r="S249" s="252"/>
      <c r="T249" s="252"/>
      <c r="U249" s="252"/>
      <c r="V249" s="252"/>
      <c r="W249" s="251"/>
      <c r="X249" s="251"/>
      <c r="Y249" s="251"/>
      <c r="Z249" s="251"/>
      <c r="AA249" s="251"/>
      <c r="AB249" s="251"/>
      <c r="AC249" s="251"/>
      <c r="AD249" s="251"/>
      <c r="AE249" s="251"/>
      <c r="AF249" s="251"/>
      <c r="AG249" s="251"/>
      <c r="AH249" s="251"/>
      <c r="AI249" s="262"/>
      <c r="AJ249" s="5"/>
    </row>
    <row r="250" spans="1:36" ht="16.8" hidden="1" thickTop="1" thickBot="1" x14ac:dyDescent="0.35">
      <c r="A250" s="5"/>
      <c r="B250" s="5"/>
      <c r="C250" s="495">
        <f t="shared" ref="C250" si="264">C248+1</f>
        <v>123</v>
      </c>
      <c r="D250" s="279"/>
      <c r="E250" s="280"/>
      <c r="F250" s="281"/>
      <c r="G250" s="281"/>
      <c r="H250" s="282"/>
      <c r="I250" s="282"/>
      <c r="J250" s="283"/>
      <c r="K250" s="293"/>
      <c r="L250" s="528" t="s">
        <v>4</v>
      </c>
      <c r="M250" s="258"/>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62"/>
      <c r="AJ250" s="5"/>
    </row>
    <row r="251" spans="1:36" ht="16.8" hidden="1" thickTop="1" thickBot="1" x14ac:dyDescent="0.35">
      <c r="A251" s="5"/>
      <c r="B251" s="5"/>
      <c r="C251" s="495"/>
      <c r="D251" s="278">
        <f>D250</f>
        <v>0</v>
      </c>
      <c r="E251" s="278">
        <f t="shared" ref="E251:K251" si="265">E250</f>
        <v>0</v>
      </c>
      <c r="F251" s="248">
        <f t="shared" si="265"/>
        <v>0</v>
      </c>
      <c r="G251" s="248">
        <f t="shared" si="265"/>
        <v>0</v>
      </c>
      <c r="H251" s="248">
        <f t="shared" si="265"/>
        <v>0</v>
      </c>
      <c r="I251" s="248">
        <f t="shared" si="265"/>
        <v>0</v>
      </c>
      <c r="J251" s="277">
        <f t="shared" si="265"/>
        <v>0</v>
      </c>
      <c r="K251" s="294">
        <f t="shared" si="265"/>
        <v>0</v>
      </c>
      <c r="L251" s="528" t="s">
        <v>5</v>
      </c>
      <c r="M251" s="258"/>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62"/>
      <c r="AJ251" s="5"/>
    </row>
    <row r="252" spans="1:36" ht="16.8" hidden="1" thickTop="1" thickBot="1" x14ac:dyDescent="0.35">
      <c r="A252" s="5"/>
      <c r="B252" s="5"/>
      <c r="C252" s="495">
        <f t="shared" ref="C252" si="266">C250+1</f>
        <v>124</v>
      </c>
      <c r="D252" s="279"/>
      <c r="E252" s="280"/>
      <c r="F252" s="281"/>
      <c r="G252" s="281"/>
      <c r="H252" s="282"/>
      <c r="I252" s="282"/>
      <c r="J252" s="283"/>
      <c r="K252" s="293"/>
      <c r="L252" s="528" t="s">
        <v>4</v>
      </c>
      <c r="M252" s="258"/>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64"/>
      <c r="AJ252" s="5"/>
    </row>
    <row r="253" spans="1:36" ht="16.8" hidden="1" thickTop="1" thickBot="1" x14ac:dyDescent="0.35">
      <c r="A253" s="5"/>
      <c r="B253" s="5"/>
      <c r="C253" s="495"/>
      <c r="D253" s="278">
        <f>D252</f>
        <v>0</v>
      </c>
      <c r="E253" s="278">
        <f t="shared" ref="E253:K253" si="267">E252</f>
        <v>0</v>
      </c>
      <c r="F253" s="248">
        <f t="shared" si="267"/>
        <v>0</v>
      </c>
      <c r="G253" s="248">
        <f t="shared" si="267"/>
        <v>0</v>
      </c>
      <c r="H253" s="248">
        <f t="shared" si="267"/>
        <v>0</v>
      </c>
      <c r="I253" s="248">
        <f t="shared" si="267"/>
        <v>0</v>
      </c>
      <c r="J253" s="277">
        <f t="shared" si="267"/>
        <v>0</v>
      </c>
      <c r="K253" s="294">
        <f t="shared" si="267"/>
        <v>0</v>
      </c>
      <c r="L253" s="528" t="s">
        <v>5</v>
      </c>
      <c r="M253" s="258"/>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64"/>
      <c r="AJ253" s="5"/>
    </row>
    <row r="254" spans="1:36" ht="16.8" hidden="1" thickTop="1" thickBot="1" x14ac:dyDescent="0.35">
      <c r="A254" s="5"/>
      <c r="B254" s="5"/>
      <c r="C254" s="495">
        <f t="shared" ref="C254" si="268">C252+1</f>
        <v>125</v>
      </c>
      <c r="D254" s="279"/>
      <c r="E254" s="280"/>
      <c r="F254" s="281"/>
      <c r="G254" s="281"/>
      <c r="H254" s="282"/>
      <c r="I254" s="282"/>
      <c r="J254" s="283"/>
      <c r="K254" s="293"/>
      <c r="L254" s="528" t="s">
        <v>4</v>
      </c>
      <c r="M254" s="258"/>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64"/>
      <c r="AJ254" s="5"/>
    </row>
    <row r="255" spans="1:36" ht="16.8" hidden="1" thickTop="1" thickBot="1" x14ac:dyDescent="0.35">
      <c r="A255" s="5"/>
      <c r="B255" s="5"/>
      <c r="C255" s="495"/>
      <c r="D255" s="278">
        <f>D254</f>
        <v>0</v>
      </c>
      <c r="E255" s="278">
        <f t="shared" ref="E255:K255" si="269">E254</f>
        <v>0</v>
      </c>
      <c r="F255" s="248">
        <f t="shared" si="269"/>
        <v>0</v>
      </c>
      <c r="G255" s="248">
        <f t="shared" si="269"/>
        <v>0</v>
      </c>
      <c r="H255" s="248">
        <f t="shared" si="269"/>
        <v>0</v>
      </c>
      <c r="I255" s="248">
        <f t="shared" si="269"/>
        <v>0</v>
      </c>
      <c r="J255" s="277">
        <f t="shared" si="269"/>
        <v>0</v>
      </c>
      <c r="K255" s="294">
        <f t="shared" si="269"/>
        <v>0</v>
      </c>
      <c r="L255" s="528" t="s">
        <v>5</v>
      </c>
      <c r="M255" s="258"/>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64"/>
      <c r="AJ255" s="5"/>
    </row>
    <row r="256" spans="1:36" ht="16.8" hidden="1" thickTop="1" thickBot="1" x14ac:dyDescent="0.35">
      <c r="A256" s="5"/>
      <c r="B256" s="5"/>
      <c r="C256" s="495">
        <f t="shared" ref="C256" si="270">C254+1</f>
        <v>126</v>
      </c>
      <c r="D256" s="279"/>
      <c r="E256" s="280"/>
      <c r="F256" s="281"/>
      <c r="G256" s="281"/>
      <c r="H256" s="282"/>
      <c r="I256" s="282"/>
      <c r="J256" s="283"/>
      <c r="K256" s="293"/>
      <c r="L256" s="528" t="s">
        <v>4</v>
      </c>
      <c r="M256" s="258"/>
      <c r="N256" s="252"/>
      <c r="O256" s="252"/>
      <c r="P256" s="252"/>
      <c r="Q256" s="252"/>
      <c r="R256" s="252"/>
      <c r="S256" s="252"/>
      <c r="T256" s="252"/>
      <c r="U256" s="252"/>
      <c r="V256" s="252"/>
      <c r="W256" s="251"/>
      <c r="X256" s="251"/>
      <c r="Y256" s="251"/>
      <c r="Z256" s="251"/>
      <c r="AA256" s="251"/>
      <c r="AB256" s="251"/>
      <c r="AC256" s="251"/>
      <c r="AD256" s="251"/>
      <c r="AE256" s="251"/>
      <c r="AF256" s="251"/>
      <c r="AG256" s="251"/>
      <c r="AH256" s="251"/>
      <c r="AI256" s="262"/>
      <c r="AJ256" s="5"/>
    </row>
    <row r="257" spans="1:36" ht="16.8" hidden="1" thickTop="1" thickBot="1" x14ac:dyDescent="0.35">
      <c r="A257" s="5"/>
      <c r="B257" s="5"/>
      <c r="C257" s="495"/>
      <c r="D257" s="278">
        <f>D256</f>
        <v>0</v>
      </c>
      <c r="E257" s="278">
        <f t="shared" ref="E257:K257" si="271">E256</f>
        <v>0</v>
      </c>
      <c r="F257" s="248">
        <f t="shared" si="271"/>
        <v>0</v>
      </c>
      <c r="G257" s="248">
        <f t="shared" si="271"/>
        <v>0</v>
      </c>
      <c r="H257" s="248">
        <f t="shared" si="271"/>
        <v>0</v>
      </c>
      <c r="I257" s="248">
        <f t="shared" si="271"/>
        <v>0</v>
      </c>
      <c r="J257" s="277">
        <f t="shared" si="271"/>
        <v>0</v>
      </c>
      <c r="K257" s="294">
        <f t="shared" si="271"/>
        <v>0</v>
      </c>
      <c r="L257" s="528" t="s">
        <v>5</v>
      </c>
      <c r="M257" s="258"/>
      <c r="N257" s="252"/>
      <c r="O257" s="252"/>
      <c r="P257" s="252"/>
      <c r="Q257" s="252"/>
      <c r="R257" s="252"/>
      <c r="S257" s="252"/>
      <c r="T257" s="252"/>
      <c r="U257" s="252"/>
      <c r="V257" s="252"/>
      <c r="W257" s="251"/>
      <c r="X257" s="251"/>
      <c r="Y257" s="251"/>
      <c r="Z257" s="251"/>
      <c r="AA257" s="251"/>
      <c r="AB257" s="251"/>
      <c r="AC257" s="251"/>
      <c r="AD257" s="251"/>
      <c r="AE257" s="251"/>
      <c r="AF257" s="251"/>
      <c r="AG257" s="251"/>
      <c r="AH257" s="251"/>
      <c r="AI257" s="262"/>
      <c r="AJ257" s="5"/>
    </row>
    <row r="258" spans="1:36" ht="16.8" hidden="1" thickTop="1" thickBot="1" x14ac:dyDescent="0.35">
      <c r="A258" s="5"/>
      <c r="B258" s="5"/>
      <c r="C258" s="495">
        <f t="shared" ref="C258" si="272">C256+1</f>
        <v>127</v>
      </c>
      <c r="D258" s="279"/>
      <c r="E258" s="280"/>
      <c r="F258" s="281"/>
      <c r="G258" s="281"/>
      <c r="H258" s="282"/>
      <c r="I258" s="282"/>
      <c r="J258" s="283"/>
      <c r="K258" s="293"/>
      <c r="L258" s="528" t="s">
        <v>4</v>
      </c>
      <c r="M258" s="258"/>
      <c r="N258" s="252"/>
      <c r="O258" s="252"/>
      <c r="P258" s="252"/>
      <c r="Q258" s="252"/>
      <c r="R258" s="252"/>
      <c r="S258" s="252"/>
      <c r="T258" s="252"/>
      <c r="U258" s="252"/>
      <c r="V258" s="252"/>
      <c r="W258" s="251"/>
      <c r="X258" s="251"/>
      <c r="Y258" s="251"/>
      <c r="Z258" s="251"/>
      <c r="AA258" s="251"/>
      <c r="AB258" s="251"/>
      <c r="AC258" s="251"/>
      <c r="AD258" s="251"/>
      <c r="AE258" s="251"/>
      <c r="AF258" s="251"/>
      <c r="AG258" s="251"/>
      <c r="AH258" s="251"/>
      <c r="AI258" s="262"/>
      <c r="AJ258" s="5"/>
    </row>
    <row r="259" spans="1:36" ht="16.8" hidden="1" thickTop="1" thickBot="1" x14ac:dyDescent="0.35">
      <c r="A259" s="5"/>
      <c r="B259" s="5"/>
      <c r="C259" s="495"/>
      <c r="D259" s="278">
        <f>D258</f>
        <v>0</v>
      </c>
      <c r="E259" s="278">
        <f t="shared" ref="E259:K259" si="273">E258</f>
        <v>0</v>
      </c>
      <c r="F259" s="248">
        <f t="shared" si="273"/>
        <v>0</v>
      </c>
      <c r="G259" s="248">
        <f t="shared" si="273"/>
        <v>0</v>
      </c>
      <c r="H259" s="248">
        <f t="shared" si="273"/>
        <v>0</v>
      </c>
      <c r="I259" s="248">
        <f t="shared" si="273"/>
        <v>0</v>
      </c>
      <c r="J259" s="277">
        <f t="shared" si="273"/>
        <v>0</v>
      </c>
      <c r="K259" s="294">
        <f t="shared" si="273"/>
        <v>0</v>
      </c>
      <c r="L259" s="528" t="s">
        <v>5</v>
      </c>
      <c r="M259" s="258"/>
      <c r="N259" s="252"/>
      <c r="O259" s="252"/>
      <c r="P259" s="252"/>
      <c r="Q259" s="252"/>
      <c r="R259" s="252"/>
      <c r="S259" s="252"/>
      <c r="T259" s="252"/>
      <c r="U259" s="252"/>
      <c r="V259" s="252"/>
      <c r="W259" s="251"/>
      <c r="X259" s="251"/>
      <c r="Y259" s="251"/>
      <c r="Z259" s="251"/>
      <c r="AA259" s="251"/>
      <c r="AB259" s="251"/>
      <c r="AC259" s="251"/>
      <c r="AD259" s="251"/>
      <c r="AE259" s="251"/>
      <c r="AF259" s="251"/>
      <c r="AG259" s="251"/>
      <c r="AH259" s="251"/>
      <c r="AI259" s="262"/>
      <c r="AJ259" s="5"/>
    </row>
    <row r="260" spans="1:36" ht="16.8" hidden="1" thickTop="1" thickBot="1" x14ac:dyDescent="0.35">
      <c r="A260" s="5"/>
      <c r="B260" s="5"/>
      <c r="C260" s="495">
        <f t="shared" ref="C260" si="274">C258+1</f>
        <v>128</v>
      </c>
      <c r="D260" s="279"/>
      <c r="E260" s="280"/>
      <c r="F260" s="281"/>
      <c r="G260" s="281"/>
      <c r="H260" s="282"/>
      <c r="I260" s="282"/>
      <c r="J260" s="283"/>
      <c r="K260" s="293"/>
      <c r="L260" s="528" t="s">
        <v>4</v>
      </c>
      <c r="M260" s="258"/>
      <c r="N260" s="252"/>
      <c r="O260" s="252"/>
      <c r="P260" s="252"/>
      <c r="Q260" s="252"/>
      <c r="R260" s="252"/>
      <c r="S260" s="252"/>
      <c r="T260" s="252"/>
      <c r="U260" s="252"/>
      <c r="V260" s="252"/>
      <c r="W260" s="251"/>
      <c r="X260" s="251"/>
      <c r="Y260" s="251"/>
      <c r="Z260" s="251"/>
      <c r="AA260" s="251"/>
      <c r="AB260" s="251"/>
      <c r="AC260" s="251"/>
      <c r="AD260" s="251"/>
      <c r="AE260" s="251"/>
      <c r="AF260" s="251"/>
      <c r="AG260" s="251"/>
      <c r="AH260" s="251"/>
      <c r="AI260" s="262"/>
      <c r="AJ260" s="5"/>
    </row>
    <row r="261" spans="1:36" ht="16.8" hidden="1" thickTop="1" thickBot="1" x14ac:dyDescent="0.35">
      <c r="A261" s="5"/>
      <c r="B261" s="5"/>
      <c r="C261" s="495"/>
      <c r="D261" s="278">
        <f>D260</f>
        <v>0</v>
      </c>
      <c r="E261" s="278">
        <f t="shared" ref="E261:K261" si="275">E260</f>
        <v>0</v>
      </c>
      <c r="F261" s="248">
        <f t="shared" si="275"/>
        <v>0</v>
      </c>
      <c r="G261" s="248">
        <f t="shared" si="275"/>
        <v>0</v>
      </c>
      <c r="H261" s="248">
        <f t="shared" si="275"/>
        <v>0</v>
      </c>
      <c r="I261" s="248">
        <f t="shared" si="275"/>
        <v>0</v>
      </c>
      <c r="J261" s="277">
        <f t="shared" si="275"/>
        <v>0</v>
      </c>
      <c r="K261" s="294">
        <f t="shared" si="275"/>
        <v>0</v>
      </c>
      <c r="L261" s="528" t="s">
        <v>5</v>
      </c>
      <c r="M261" s="258"/>
      <c r="N261" s="252"/>
      <c r="O261" s="252"/>
      <c r="P261" s="252"/>
      <c r="Q261" s="252"/>
      <c r="R261" s="252"/>
      <c r="S261" s="252"/>
      <c r="T261" s="252"/>
      <c r="U261" s="252"/>
      <c r="V261" s="252"/>
      <c r="W261" s="251"/>
      <c r="X261" s="251"/>
      <c r="Y261" s="251"/>
      <c r="Z261" s="251"/>
      <c r="AA261" s="251"/>
      <c r="AB261" s="251"/>
      <c r="AC261" s="251"/>
      <c r="AD261" s="251"/>
      <c r="AE261" s="251"/>
      <c r="AF261" s="251"/>
      <c r="AG261" s="251"/>
      <c r="AH261" s="251"/>
      <c r="AI261" s="262"/>
      <c r="AJ261" s="5"/>
    </row>
    <row r="262" spans="1:36" ht="16.8" hidden="1" thickTop="1" thickBot="1" x14ac:dyDescent="0.35">
      <c r="A262" s="5"/>
      <c r="B262" s="5"/>
      <c r="C262" s="495">
        <f t="shared" ref="C262" si="276">C260+1</f>
        <v>129</v>
      </c>
      <c r="D262" s="279"/>
      <c r="E262" s="280"/>
      <c r="F262" s="281"/>
      <c r="G262" s="281"/>
      <c r="H262" s="282"/>
      <c r="I262" s="282"/>
      <c r="J262" s="283"/>
      <c r="K262" s="293"/>
      <c r="L262" s="528" t="s">
        <v>4</v>
      </c>
      <c r="M262" s="258"/>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4"/>
      <c r="AI262" s="262"/>
      <c r="AJ262" s="5"/>
    </row>
    <row r="263" spans="1:36" ht="16.8" hidden="1" thickTop="1" thickBot="1" x14ac:dyDescent="0.35">
      <c r="A263" s="5"/>
      <c r="B263" s="5"/>
      <c r="C263" s="495"/>
      <c r="D263" s="278">
        <f>D262</f>
        <v>0</v>
      </c>
      <c r="E263" s="278">
        <f t="shared" ref="E263:K263" si="277">E262</f>
        <v>0</v>
      </c>
      <c r="F263" s="248">
        <f t="shared" si="277"/>
        <v>0</v>
      </c>
      <c r="G263" s="248">
        <f t="shared" si="277"/>
        <v>0</v>
      </c>
      <c r="H263" s="248">
        <f t="shared" si="277"/>
        <v>0</v>
      </c>
      <c r="I263" s="248">
        <f t="shared" si="277"/>
        <v>0</v>
      </c>
      <c r="J263" s="277">
        <f t="shared" si="277"/>
        <v>0</v>
      </c>
      <c r="K263" s="294">
        <f t="shared" si="277"/>
        <v>0</v>
      </c>
      <c r="L263" s="528" t="s">
        <v>5</v>
      </c>
      <c r="M263" s="258"/>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4"/>
      <c r="AI263" s="262"/>
      <c r="AJ263" s="5"/>
    </row>
    <row r="264" spans="1:36" ht="16.8" hidden="1" thickTop="1" thickBot="1" x14ac:dyDescent="0.35">
      <c r="A264" s="5"/>
      <c r="B264" s="5"/>
      <c r="C264" s="495">
        <f t="shared" ref="C264" si="278">C262+1</f>
        <v>130</v>
      </c>
      <c r="D264" s="279"/>
      <c r="E264" s="280"/>
      <c r="F264" s="281"/>
      <c r="G264" s="281"/>
      <c r="H264" s="282"/>
      <c r="I264" s="282"/>
      <c r="J264" s="283"/>
      <c r="K264" s="293"/>
      <c r="L264" s="528" t="s">
        <v>4</v>
      </c>
      <c r="M264" s="258"/>
      <c r="N264" s="252"/>
      <c r="O264" s="252"/>
      <c r="P264" s="252"/>
      <c r="Q264" s="252"/>
      <c r="R264" s="252"/>
      <c r="S264" s="252"/>
      <c r="T264" s="252"/>
      <c r="U264" s="252"/>
      <c r="V264" s="252"/>
      <c r="W264" s="251"/>
      <c r="X264" s="251"/>
      <c r="Y264" s="251"/>
      <c r="Z264" s="251"/>
      <c r="AA264" s="251"/>
      <c r="AB264" s="251"/>
      <c r="AC264" s="251"/>
      <c r="AD264" s="251"/>
      <c r="AE264" s="251"/>
      <c r="AF264" s="251"/>
      <c r="AG264" s="251"/>
      <c r="AH264" s="251"/>
      <c r="AI264" s="262"/>
      <c r="AJ264" s="5"/>
    </row>
    <row r="265" spans="1:36" ht="16.8" hidden="1" thickTop="1" thickBot="1" x14ac:dyDescent="0.35">
      <c r="A265" s="5"/>
      <c r="B265" s="5"/>
      <c r="C265" s="495"/>
      <c r="D265" s="278">
        <f>D264</f>
        <v>0</v>
      </c>
      <c r="E265" s="278">
        <f t="shared" ref="E265:K265" si="279">E264</f>
        <v>0</v>
      </c>
      <c r="F265" s="248">
        <f t="shared" si="279"/>
        <v>0</v>
      </c>
      <c r="G265" s="248">
        <f t="shared" si="279"/>
        <v>0</v>
      </c>
      <c r="H265" s="248">
        <f t="shared" si="279"/>
        <v>0</v>
      </c>
      <c r="I265" s="248">
        <f t="shared" si="279"/>
        <v>0</v>
      </c>
      <c r="J265" s="277">
        <f t="shared" si="279"/>
        <v>0</v>
      </c>
      <c r="K265" s="294">
        <f t="shared" si="279"/>
        <v>0</v>
      </c>
      <c r="L265" s="528" t="s">
        <v>5</v>
      </c>
      <c r="M265" s="258"/>
      <c r="N265" s="252"/>
      <c r="O265" s="252"/>
      <c r="P265" s="252"/>
      <c r="Q265" s="252"/>
      <c r="R265" s="252"/>
      <c r="S265" s="252"/>
      <c r="T265" s="252"/>
      <c r="U265" s="252"/>
      <c r="V265" s="252"/>
      <c r="W265" s="251"/>
      <c r="X265" s="251"/>
      <c r="Y265" s="251"/>
      <c r="Z265" s="251"/>
      <c r="AA265" s="251"/>
      <c r="AB265" s="251"/>
      <c r="AC265" s="251"/>
      <c r="AD265" s="251"/>
      <c r="AE265" s="251"/>
      <c r="AF265" s="251"/>
      <c r="AG265" s="251"/>
      <c r="AH265" s="251"/>
      <c r="AI265" s="262"/>
      <c r="AJ265" s="5"/>
    </row>
    <row r="266" spans="1:36" ht="16.8" hidden="1" thickTop="1" thickBot="1" x14ac:dyDescent="0.35">
      <c r="A266" s="5"/>
      <c r="B266" s="5"/>
      <c r="C266" s="495">
        <f t="shared" ref="C266" si="280">C264+1</f>
        <v>131</v>
      </c>
      <c r="D266" s="279"/>
      <c r="E266" s="280"/>
      <c r="F266" s="281"/>
      <c r="G266" s="281"/>
      <c r="H266" s="282"/>
      <c r="I266" s="282"/>
      <c r="J266" s="283"/>
      <c r="K266" s="293"/>
      <c r="L266" s="528" t="s">
        <v>4</v>
      </c>
      <c r="M266" s="258"/>
      <c r="N266" s="252"/>
      <c r="O266" s="252"/>
      <c r="P266" s="252"/>
      <c r="Q266" s="252"/>
      <c r="R266" s="252"/>
      <c r="S266" s="252"/>
      <c r="T266" s="252"/>
      <c r="U266" s="252"/>
      <c r="V266" s="252"/>
      <c r="W266" s="251"/>
      <c r="X266" s="251"/>
      <c r="Y266" s="251"/>
      <c r="Z266" s="251"/>
      <c r="AA266" s="251"/>
      <c r="AB266" s="251"/>
      <c r="AC266" s="251"/>
      <c r="AD266" s="251"/>
      <c r="AE266" s="251"/>
      <c r="AF266" s="251"/>
      <c r="AG266" s="251"/>
      <c r="AH266" s="251"/>
      <c r="AI266" s="262"/>
      <c r="AJ266" s="5"/>
    </row>
    <row r="267" spans="1:36" ht="16.8" hidden="1" thickTop="1" thickBot="1" x14ac:dyDescent="0.35">
      <c r="A267" s="5"/>
      <c r="B267" s="5"/>
      <c r="C267" s="495"/>
      <c r="D267" s="278">
        <f>D266</f>
        <v>0</v>
      </c>
      <c r="E267" s="278">
        <f t="shared" ref="E267:K267" si="281">E266</f>
        <v>0</v>
      </c>
      <c r="F267" s="248">
        <f t="shared" si="281"/>
        <v>0</v>
      </c>
      <c r="G267" s="248">
        <f t="shared" si="281"/>
        <v>0</v>
      </c>
      <c r="H267" s="248">
        <f t="shared" si="281"/>
        <v>0</v>
      </c>
      <c r="I267" s="248">
        <f t="shared" si="281"/>
        <v>0</v>
      </c>
      <c r="J267" s="277">
        <f t="shared" si="281"/>
        <v>0</v>
      </c>
      <c r="K267" s="294">
        <f t="shared" si="281"/>
        <v>0</v>
      </c>
      <c r="L267" s="528" t="s">
        <v>5</v>
      </c>
      <c r="M267" s="258"/>
      <c r="N267" s="252"/>
      <c r="O267" s="252"/>
      <c r="P267" s="252"/>
      <c r="Q267" s="252"/>
      <c r="R267" s="252"/>
      <c r="S267" s="252"/>
      <c r="T267" s="252"/>
      <c r="U267" s="252"/>
      <c r="V267" s="252"/>
      <c r="W267" s="251"/>
      <c r="X267" s="251"/>
      <c r="Y267" s="251"/>
      <c r="Z267" s="251"/>
      <c r="AA267" s="251"/>
      <c r="AB267" s="251"/>
      <c r="AC267" s="251"/>
      <c r="AD267" s="251"/>
      <c r="AE267" s="251"/>
      <c r="AF267" s="251"/>
      <c r="AG267" s="251"/>
      <c r="AH267" s="251"/>
      <c r="AI267" s="262"/>
      <c r="AJ267" s="5"/>
    </row>
    <row r="268" spans="1:36" ht="16.8" hidden="1" thickTop="1" thickBot="1" x14ac:dyDescent="0.35">
      <c r="A268" s="5"/>
      <c r="B268" s="5"/>
      <c r="C268" s="495">
        <f t="shared" ref="C268" si="282">C266+1</f>
        <v>132</v>
      </c>
      <c r="D268" s="279"/>
      <c r="E268" s="280"/>
      <c r="F268" s="281"/>
      <c r="G268" s="281"/>
      <c r="H268" s="282"/>
      <c r="I268" s="282"/>
      <c r="J268" s="283"/>
      <c r="K268" s="293"/>
      <c r="L268" s="528" t="s">
        <v>4</v>
      </c>
      <c r="M268" s="258"/>
      <c r="N268" s="252"/>
      <c r="O268" s="252"/>
      <c r="P268" s="252"/>
      <c r="Q268" s="252"/>
      <c r="R268" s="252"/>
      <c r="S268" s="252"/>
      <c r="T268" s="252"/>
      <c r="U268" s="252"/>
      <c r="V268" s="252"/>
      <c r="W268" s="251"/>
      <c r="X268" s="251"/>
      <c r="Y268" s="251"/>
      <c r="Z268" s="251"/>
      <c r="AA268" s="251"/>
      <c r="AB268" s="251"/>
      <c r="AC268" s="251"/>
      <c r="AD268" s="251"/>
      <c r="AE268" s="251"/>
      <c r="AF268" s="251"/>
      <c r="AG268" s="251"/>
      <c r="AH268" s="251"/>
      <c r="AI268" s="262"/>
      <c r="AJ268" s="5"/>
    </row>
    <row r="269" spans="1:36" ht="16.8" hidden="1" thickTop="1" thickBot="1" x14ac:dyDescent="0.35">
      <c r="A269" s="5"/>
      <c r="B269" s="5"/>
      <c r="C269" s="495"/>
      <c r="D269" s="278">
        <f>D268</f>
        <v>0</v>
      </c>
      <c r="E269" s="278">
        <f t="shared" ref="E269:K269" si="283">E268</f>
        <v>0</v>
      </c>
      <c r="F269" s="248">
        <f t="shared" si="283"/>
        <v>0</v>
      </c>
      <c r="G269" s="248">
        <f t="shared" si="283"/>
        <v>0</v>
      </c>
      <c r="H269" s="248">
        <f t="shared" si="283"/>
        <v>0</v>
      </c>
      <c r="I269" s="248">
        <f t="shared" si="283"/>
        <v>0</v>
      </c>
      <c r="J269" s="277">
        <f t="shared" si="283"/>
        <v>0</v>
      </c>
      <c r="K269" s="294">
        <f t="shared" si="283"/>
        <v>0</v>
      </c>
      <c r="L269" s="528" t="s">
        <v>5</v>
      </c>
      <c r="M269" s="258"/>
      <c r="N269" s="252"/>
      <c r="O269" s="252"/>
      <c r="P269" s="252"/>
      <c r="Q269" s="252"/>
      <c r="R269" s="252"/>
      <c r="S269" s="252"/>
      <c r="T269" s="252"/>
      <c r="U269" s="252"/>
      <c r="V269" s="252"/>
      <c r="W269" s="251"/>
      <c r="X269" s="251"/>
      <c r="Y269" s="251"/>
      <c r="Z269" s="251"/>
      <c r="AA269" s="251"/>
      <c r="AB269" s="251"/>
      <c r="AC269" s="251"/>
      <c r="AD269" s="251"/>
      <c r="AE269" s="251"/>
      <c r="AF269" s="251"/>
      <c r="AG269" s="251"/>
      <c r="AH269" s="251"/>
      <c r="AI269" s="262"/>
      <c r="AJ269" s="5"/>
    </row>
    <row r="270" spans="1:36" ht="16.8" hidden="1" thickTop="1" thickBot="1" x14ac:dyDescent="0.35">
      <c r="A270" s="5"/>
      <c r="B270" s="5"/>
      <c r="C270" s="495">
        <f t="shared" ref="C270" si="284">C268+1</f>
        <v>133</v>
      </c>
      <c r="D270" s="279"/>
      <c r="E270" s="280"/>
      <c r="F270" s="281"/>
      <c r="G270" s="281"/>
      <c r="H270" s="282"/>
      <c r="I270" s="282"/>
      <c r="J270" s="283"/>
      <c r="K270" s="293"/>
      <c r="L270" s="528" t="s">
        <v>4</v>
      </c>
      <c r="M270" s="260"/>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65"/>
      <c r="AJ270" s="5"/>
    </row>
    <row r="271" spans="1:36" ht="16.8" hidden="1" thickTop="1" thickBot="1" x14ac:dyDescent="0.35">
      <c r="A271" s="5"/>
      <c r="B271" s="5"/>
      <c r="C271" s="495"/>
      <c r="D271" s="278">
        <f>D270</f>
        <v>0</v>
      </c>
      <c r="E271" s="278">
        <f t="shared" ref="E271:K271" si="285">E270</f>
        <v>0</v>
      </c>
      <c r="F271" s="248">
        <f t="shared" si="285"/>
        <v>0</v>
      </c>
      <c r="G271" s="248">
        <f t="shared" si="285"/>
        <v>0</v>
      </c>
      <c r="H271" s="248">
        <f t="shared" si="285"/>
        <v>0</v>
      </c>
      <c r="I271" s="248">
        <f t="shared" si="285"/>
        <v>0</v>
      </c>
      <c r="J271" s="277">
        <f t="shared" si="285"/>
        <v>0</v>
      </c>
      <c r="K271" s="294">
        <f t="shared" si="285"/>
        <v>0</v>
      </c>
      <c r="L271" s="528" t="s">
        <v>5</v>
      </c>
      <c r="M271" s="260"/>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65"/>
      <c r="AJ271" s="5"/>
    </row>
    <row r="272" spans="1:36" ht="16.8" hidden="1" thickTop="1" thickBot="1" x14ac:dyDescent="0.35">
      <c r="A272" s="5"/>
      <c r="B272" s="5"/>
      <c r="C272" s="495">
        <f t="shared" ref="C272" si="286">C270+1</f>
        <v>134</v>
      </c>
      <c r="D272" s="279"/>
      <c r="E272" s="280"/>
      <c r="F272" s="281"/>
      <c r="G272" s="281"/>
      <c r="H272" s="282"/>
      <c r="I272" s="282"/>
      <c r="J272" s="283"/>
      <c r="K272" s="293"/>
      <c r="L272" s="528" t="s">
        <v>4</v>
      </c>
      <c r="M272" s="260"/>
      <c r="N272" s="255"/>
      <c r="O272" s="255"/>
      <c r="P272" s="255"/>
      <c r="Q272" s="255"/>
      <c r="R272" s="255"/>
      <c r="S272" s="255"/>
      <c r="T272" s="255"/>
      <c r="U272" s="255"/>
      <c r="V272" s="255"/>
      <c r="W272" s="255"/>
      <c r="X272" s="255"/>
      <c r="Y272" s="255"/>
      <c r="Z272" s="255"/>
      <c r="AA272" s="255"/>
      <c r="AB272" s="255"/>
      <c r="AC272" s="255"/>
      <c r="AD272" s="255"/>
      <c r="AE272" s="255"/>
      <c r="AF272" s="255"/>
      <c r="AG272" s="255"/>
      <c r="AH272" s="255"/>
      <c r="AI272" s="265"/>
      <c r="AJ272" s="5"/>
    </row>
    <row r="273" spans="1:36" ht="16.8" hidden="1" thickTop="1" thickBot="1" x14ac:dyDescent="0.35">
      <c r="A273" s="5"/>
      <c r="B273" s="5"/>
      <c r="C273" s="495"/>
      <c r="D273" s="278">
        <f>D272</f>
        <v>0</v>
      </c>
      <c r="E273" s="278">
        <f t="shared" ref="E273:K273" si="287">E272</f>
        <v>0</v>
      </c>
      <c r="F273" s="248">
        <f t="shared" si="287"/>
        <v>0</v>
      </c>
      <c r="G273" s="248">
        <f t="shared" si="287"/>
        <v>0</v>
      </c>
      <c r="H273" s="248">
        <f t="shared" si="287"/>
        <v>0</v>
      </c>
      <c r="I273" s="248">
        <f t="shared" si="287"/>
        <v>0</v>
      </c>
      <c r="J273" s="277">
        <f t="shared" si="287"/>
        <v>0</v>
      </c>
      <c r="K273" s="294">
        <f t="shared" si="287"/>
        <v>0</v>
      </c>
      <c r="L273" s="528" t="s">
        <v>5</v>
      </c>
      <c r="M273" s="260"/>
      <c r="N273" s="255"/>
      <c r="O273" s="255"/>
      <c r="P273" s="255"/>
      <c r="Q273" s="255"/>
      <c r="R273" s="255"/>
      <c r="S273" s="255"/>
      <c r="T273" s="255"/>
      <c r="U273" s="255"/>
      <c r="V273" s="255"/>
      <c r="W273" s="255"/>
      <c r="X273" s="255"/>
      <c r="Y273" s="255"/>
      <c r="Z273" s="255"/>
      <c r="AA273" s="255"/>
      <c r="AB273" s="255"/>
      <c r="AC273" s="255"/>
      <c r="AD273" s="255"/>
      <c r="AE273" s="255"/>
      <c r="AF273" s="255"/>
      <c r="AG273" s="255"/>
      <c r="AH273" s="255"/>
      <c r="AI273" s="265"/>
      <c r="AJ273" s="5"/>
    </row>
    <row r="274" spans="1:36" ht="16.8" hidden="1" thickTop="1" thickBot="1" x14ac:dyDescent="0.35">
      <c r="A274" s="5"/>
      <c r="B274" s="5"/>
      <c r="C274" s="495">
        <f t="shared" ref="C274" si="288">C272+1</f>
        <v>135</v>
      </c>
      <c r="D274" s="279"/>
      <c r="E274" s="280"/>
      <c r="F274" s="281"/>
      <c r="G274" s="281"/>
      <c r="H274" s="282"/>
      <c r="I274" s="282"/>
      <c r="J274" s="283"/>
      <c r="K274" s="293"/>
      <c r="L274" s="528" t="s">
        <v>4</v>
      </c>
      <c r="M274" s="260"/>
      <c r="N274" s="255"/>
      <c r="O274" s="255"/>
      <c r="P274" s="255"/>
      <c r="Q274" s="255"/>
      <c r="R274" s="255"/>
      <c r="S274" s="255"/>
      <c r="T274" s="255"/>
      <c r="U274" s="255"/>
      <c r="V274" s="255"/>
      <c r="W274" s="255"/>
      <c r="X274" s="255"/>
      <c r="Y274" s="255"/>
      <c r="Z274" s="255"/>
      <c r="AA274" s="255"/>
      <c r="AB274" s="255"/>
      <c r="AC274" s="255"/>
      <c r="AD274" s="255"/>
      <c r="AE274" s="255"/>
      <c r="AF274" s="255"/>
      <c r="AG274" s="255"/>
      <c r="AH274" s="255"/>
      <c r="AI274" s="265"/>
      <c r="AJ274" s="5"/>
    </row>
    <row r="275" spans="1:36" ht="16.8" hidden="1" thickTop="1" thickBot="1" x14ac:dyDescent="0.35">
      <c r="A275" s="5"/>
      <c r="B275" s="5"/>
      <c r="C275" s="495"/>
      <c r="D275" s="278">
        <f>D274</f>
        <v>0</v>
      </c>
      <c r="E275" s="278">
        <f t="shared" ref="E275:K275" si="289">E274</f>
        <v>0</v>
      </c>
      <c r="F275" s="248">
        <f t="shared" si="289"/>
        <v>0</v>
      </c>
      <c r="G275" s="248">
        <f t="shared" si="289"/>
        <v>0</v>
      </c>
      <c r="H275" s="248">
        <f t="shared" si="289"/>
        <v>0</v>
      </c>
      <c r="I275" s="248">
        <f t="shared" si="289"/>
        <v>0</v>
      </c>
      <c r="J275" s="277">
        <f t="shared" si="289"/>
        <v>0</v>
      </c>
      <c r="K275" s="294">
        <f t="shared" si="289"/>
        <v>0</v>
      </c>
      <c r="L275" s="528" t="s">
        <v>5</v>
      </c>
      <c r="M275" s="260"/>
      <c r="N275" s="255"/>
      <c r="O275" s="255"/>
      <c r="P275" s="255"/>
      <c r="Q275" s="255"/>
      <c r="R275" s="255"/>
      <c r="S275" s="255"/>
      <c r="T275" s="255"/>
      <c r="U275" s="255"/>
      <c r="V275" s="255"/>
      <c r="W275" s="255"/>
      <c r="X275" s="255"/>
      <c r="Y275" s="255"/>
      <c r="Z275" s="255"/>
      <c r="AA275" s="255"/>
      <c r="AB275" s="255"/>
      <c r="AC275" s="255"/>
      <c r="AD275" s="255"/>
      <c r="AE275" s="255"/>
      <c r="AF275" s="255"/>
      <c r="AG275" s="255"/>
      <c r="AH275" s="255"/>
      <c r="AI275" s="265"/>
      <c r="AJ275" s="5"/>
    </row>
    <row r="276" spans="1:36" ht="16.8" hidden="1" thickTop="1" thickBot="1" x14ac:dyDescent="0.35">
      <c r="A276" s="5"/>
      <c r="B276" s="5"/>
      <c r="C276" s="495">
        <f t="shared" ref="C276" si="290">C274+1</f>
        <v>136</v>
      </c>
      <c r="D276" s="279"/>
      <c r="E276" s="280"/>
      <c r="F276" s="281"/>
      <c r="G276" s="281"/>
      <c r="H276" s="282"/>
      <c r="I276" s="282"/>
      <c r="J276" s="283"/>
      <c r="K276" s="293"/>
      <c r="L276" s="528" t="s">
        <v>4</v>
      </c>
      <c r="M276" s="260"/>
      <c r="N276" s="255"/>
      <c r="O276" s="255"/>
      <c r="P276" s="255"/>
      <c r="Q276" s="255"/>
      <c r="R276" s="255"/>
      <c r="S276" s="255"/>
      <c r="T276" s="255"/>
      <c r="U276" s="255"/>
      <c r="V276" s="255"/>
      <c r="W276" s="255"/>
      <c r="X276" s="255"/>
      <c r="Y276" s="255"/>
      <c r="Z276" s="255"/>
      <c r="AA276" s="255"/>
      <c r="AB276" s="255"/>
      <c r="AC276" s="255"/>
      <c r="AD276" s="255"/>
      <c r="AE276" s="255"/>
      <c r="AF276" s="255"/>
      <c r="AG276" s="255"/>
      <c r="AH276" s="255"/>
      <c r="AI276" s="265"/>
      <c r="AJ276" s="5"/>
    </row>
    <row r="277" spans="1:36" ht="16.8" hidden="1" thickTop="1" thickBot="1" x14ac:dyDescent="0.35">
      <c r="A277" s="5"/>
      <c r="B277" s="5"/>
      <c r="C277" s="495"/>
      <c r="D277" s="278">
        <f>D276</f>
        <v>0</v>
      </c>
      <c r="E277" s="278">
        <f t="shared" ref="E277:K277" si="291">E276</f>
        <v>0</v>
      </c>
      <c r="F277" s="248">
        <f t="shared" si="291"/>
        <v>0</v>
      </c>
      <c r="G277" s="248">
        <f t="shared" si="291"/>
        <v>0</v>
      </c>
      <c r="H277" s="248">
        <f t="shared" si="291"/>
        <v>0</v>
      </c>
      <c r="I277" s="248">
        <f t="shared" si="291"/>
        <v>0</v>
      </c>
      <c r="J277" s="277">
        <f t="shared" si="291"/>
        <v>0</v>
      </c>
      <c r="K277" s="294">
        <f t="shared" si="291"/>
        <v>0</v>
      </c>
      <c r="L277" s="528" t="s">
        <v>5</v>
      </c>
      <c r="M277" s="260"/>
      <c r="N277" s="255"/>
      <c r="O277" s="255"/>
      <c r="P277" s="255"/>
      <c r="Q277" s="255"/>
      <c r="R277" s="255"/>
      <c r="S277" s="255"/>
      <c r="T277" s="255"/>
      <c r="U277" s="255"/>
      <c r="V277" s="255"/>
      <c r="W277" s="255"/>
      <c r="X277" s="255"/>
      <c r="Y277" s="255"/>
      <c r="Z277" s="255"/>
      <c r="AA277" s="255"/>
      <c r="AB277" s="255"/>
      <c r="AC277" s="255"/>
      <c r="AD277" s="255"/>
      <c r="AE277" s="255"/>
      <c r="AF277" s="255"/>
      <c r="AG277" s="255"/>
      <c r="AH277" s="255"/>
      <c r="AI277" s="265"/>
      <c r="AJ277" s="5"/>
    </row>
    <row r="278" spans="1:36" ht="16.8" hidden="1" thickTop="1" thickBot="1" x14ac:dyDescent="0.35">
      <c r="A278" s="5"/>
      <c r="B278" s="5"/>
      <c r="C278" s="495">
        <f t="shared" ref="C278" si="292">C276+1</f>
        <v>137</v>
      </c>
      <c r="D278" s="279"/>
      <c r="E278" s="280"/>
      <c r="F278" s="281"/>
      <c r="G278" s="281"/>
      <c r="H278" s="282"/>
      <c r="I278" s="282"/>
      <c r="J278" s="283"/>
      <c r="K278" s="293"/>
      <c r="L278" s="528" t="s">
        <v>4</v>
      </c>
      <c r="M278" s="260"/>
      <c r="N278" s="255"/>
      <c r="O278" s="255"/>
      <c r="P278" s="255"/>
      <c r="Q278" s="255"/>
      <c r="R278" s="255"/>
      <c r="S278" s="255"/>
      <c r="T278" s="255"/>
      <c r="U278" s="255"/>
      <c r="V278" s="255"/>
      <c r="W278" s="255"/>
      <c r="X278" s="255"/>
      <c r="Y278" s="255"/>
      <c r="Z278" s="255"/>
      <c r="AA278" s="255"/>
      <c r="AB278" s="255"/>
      <c r="AC278" s="255"/>
      <c r="AD278" s="255"/>
      <c r="AE278" s="255"/>
      <c r="AF278" s="255"/>
      <c r="AG278" s="255"/>
      <c r="AH278" s="255"/>
      <c r="AI278" s="265"/>
      <c r="AJ278" s="5"/>
    </row>
    <row r="279" spans="1:36" ht="16.8" hidden="1" thickTop="1" thickBot="1" x14ac:dyDescent="0.35">
      <c r="A279" s="5"/>
      <c r="B279" s="5"/>
      <c r="C279" s="495"/>
      <c r="D279" s="278">
        <f>D278</f>
        <v>0</v>
      </c>
      <c r="E279" s="278">
        <f t="shared" ref="E279:K279" si="293">E278</f>
        <v>0</v>
      </c>
      <c r="F279" s="248">
        <f t="shared" si="293"/>
        <v>0</v>
      </c>
      <c r="G279" s="248">
        <f t="shared" si="293"/>
        <v>0</v>
      </c>
      <c r="H279" s="248">
        <f t="shared" si="293"/>
        <v>0</v>
      </c>
      <c r="I279" s="248">
        <f t="shared" si="293"/>
        <v>0</v>
      </c>
      <c r="J279" s="277">
        <f t="shared" si="293"/>
        <v>0</v>
      </c>
      <c r="K279" s="294">
        <f t="shared" si="293"/>
        <v>0</v>
      </c>
      <c r="L279" s="528" t="s">
        <v>5</v>
      </c>
      <c r="M279" s="260"/>
      <c r="N279" s="255"/>
      <c r="O279" s="255"/>
      <c r="P279" s="255"/>
      <c r="Q279" s="255"/>
      <c r="R279" s="255"/>
      <c r="S279" s="255"/>
      <c r="T279" s="255"/>
      <c r="U279" s="255"/>
      <c r="V279" s="255"/>
      <c r="W279" s="255"/>
      <c r="X279" s="255"/>
      <c r="Y279" s="255"/>
      <c r="Z279" s="255"/>
      <c r="AA279" s="255"/>
      <c r="AB279" s="255"/>
      <c r="AC279" s="255"/>
      <c r="AD279" s="255"/>
      <c r="AE279" s="255"/>
      <c r="AF279" s="255"/>
      <c r="AG279" s="255"/>
      <c r="AH279" s="255"/>
      <c r="AI279" s="265"/>
      <c r="AJ279" s="5"/>
    </row>
    <row r="280" spans="1:36" ht="16.8" hidden="1" thickTop="1" thickBot="1" x14ac:dyDescent="0.35">
      <c r="A280" s="5"/>
      <c r="B280" s="5"/>
      <c r="C280" s="495">
        <f t="shared" ref="C280" si="294">C278+1</f>
        <v>138</v>
      </c>
      <c r="D280" s="279"/>
      <c r="E280" s="280"/>
      <c r="F280" s="281"/>
      <c r="G280" s="281"/>
      <c r="H280" s="282"/>
      <c r="I280" s="282"/>
      <c r="J280" s="283"/>
      <c r="K280" s="293"/>
      <c r="L280" s="528" t="s">
        <v>4</v>
      </c>
      <c r="M280" s="260"/>
      <c r="N280" s="255"/>
      <c r="O280" s="255"/>
      <c r="P280" s="255"/>
      <c r="Q280" s="255"/>
      <c r="R280" s="255"/>
      <c r="S280" s="255"/>
      <c r="T280" s="255"/>
      <c r="U280" s="255"/>
      <c r="V280" s="255"/>
      <c r="W280" s="255"/>
      <c r="X280" s="255"/>
      <c r="Y280" s="255"/>
      <c r="Z280" s="255"/>
      <c r="AA280" s="255"/>
      <c r="AB280" s="255"/>
      <c r="AC280" s="255"/>
      <c r="AD280" s="255"/>
      <c r="AE280" s="255"/>
      <c r="AF280" s="255"/>
      <c r="AG280" s="255"/>
      <c r="AH280" s="255"/>
      <c r="AI280" s="265"/>
      <c r="AJ280" s="5"/>
    </row>
    <row r="281" spans="1:36" ht="16.8" hidden="1" thickTop="1" thickBot="1" x14ac:dyDescent="0.35">
      <c r="A281" s="5"/>
      <c r="B281" s="5"/>
      <c r="C281" s="495"/>
      <c r="D281" s="278">
        <f>D280</f>
        <v>0</v>
      </c>
      <c r="E281" s="278">
        <f t="shared" ref="E281:K281" si="295">E280</f>
        <v>0</v>
      </c>
      <c r="F281" s="248">
        <f t="shared" si="295"/>
        <v>0</v>
      </c>
      <c r="G281" s="248">
        <f t="shared" si="295"/>
        <v>0</v>
      </c>
      <c r="H281" s="248">
        <f t="shared" si="295"/>
        <v>0</v>
      </c>
      <c r="I281" s="248">
        <f t="shared" si="295"/>
        <v>0</v>
      </c>
      <c r="J281" s="277">
        <f t="shared" si="295"/>
        <v>0</v>
      </c>
      <c r="K281" s="294">
        <f t="shared" si="295"/>
        <v>0</v>
      </c>
      <c r="L281" s="528" t="s">
        <v>5</v>
      </c>
      <c r="M281" s="260"/>
      <c r="N281" s="255"/>
      <c r="O281" s="255"/>
      <c r="P281" s="255"/>
      <c r="Q281" s="255"/>
      <c r="R281" s="255"/>
      <c r="S281" s="255"/>
      <c r="T281" s="255"/>
      <c r="U281" s="255"/>
      <c r="V281" s="255"/>
      <c r="W281" s="255"/>
      <c r="X281" s="255"/>
      <c r="Y281" s="255"/>
      <c r="Z281" s="255"/>
      <c r="AA281" s="255"/>
      <c r="AB281" s="255"/>
      <c r="AC281" s="255"/>
      <c r="AD281" s="255"/>
      <c r="AE281" s="255"/>
      <c r="AF281" s="255"/>
      <c r="AG281" s="255"/>
      <c r="AH281" s="255"/>
      <c r="AI281" s="265"/>
      <c r="AJ281" s="5"/>
    </row>
    <row r="282" spans="1:36" ht="16.8" hidden="1" thickTop="1" thickBot="1" x14ac:dyDescent="0.35">
      <c r="A282" s="5"/>
      <c r="B282" s="5"/>
      <c r="C282" s="495">
        <f t="shared" ref="C282" si="296">C280+1</f>
        <v>139</v>
      </c>
      <c r="D282" s="279"/>
      <c r="E282" s="280"/>
      <c r="F282" s="281"/>
      <c r="G282" s="281"/>
      <c r="H282" s="282"/>
      <c r="I282" s="282"/>
      <c r="J282" s="283"/>
      <c r="K282" s="293"/>
      <c r="L282" s="528" t="s">
        <v>4</v>
      </c>
      <c r="M282" s="260"/>
      <c r="N282" s="255"/>
      <c r="O282" s="255"/>
      <c r="P282" s="255"/>
      <c r="Q282" s="255"/>
      <c r="R282" s="255"/>
      <c r="S282" s="255"/>
      <c r="T282" s="255"/>
      <c r="U282" s="255"/>
      <c r="V282" s="255"/>
      <c r="W282" s="255"/>
      <c r="X282" s="255"/>
      <c r="Y282" s="255"/>
      <c r="Z282" s="255"/>
      <c r="AA282" s="255"/>
      <c r="AB282" s="255"/>
      <c r="AC282" s="255"/>
      <c r="AD282" s="255"/>
      <c r="AE282" s="255"/>
      <c r="AF282" s="255"/>
      <c r="AG282" s="255"/>
      <c r="AH282" s="255"/>
      <c r="AI282" s="265"/>
      <c r="AJ282" s="5"/>
    </row>
    <row r="283" spans="1:36" ht="16.8" hidden="1" thickTop="1" thickBot="1" x14ac:dyDescent="0.35">
      <c r="A283" s="5"/>
      <c r="B283" s="5"/>
      <c r="C283" s="495"/>
      <c r="D283" s="278">
        <f>D282</f>
        <v>0</v>
      </c>
      <c r="E283" s="278">
        <f t="shared" ref="E283:K283" si="297">E282</f>
        <v>0</v>
      </c>
      <c r="F283" s="248">
        <f t="shared" si="297"/>
        <v>0</v>
      </c>
      <c r="G283" s="248">
        <f t="shared" si="297"/>
        <v>0</v>
      </c>
      <c r="H283" s="248">
        <f t="shared" si="297"/>
        <v>0</v>
      </c>
      <c r="I283" s="248">
        <f t="shared" si="297"/>
        <v>0</v>
      </c>
      <c r="J283" s="277">
        <f t="shared" si="297"/>
        <v>0</v>
      </c>
      <c r="K283" s="294">
        <f t="shared" si="297"/>
        <v>0</v>
      </c>
      <c r="L283" s="528" t="s">
        <v>5</v>
      </c>
      <c r="M283" s="260"/>
      <c r="N283" s="255"/>
      <c r="O283" s="255"/>
      <c r="P283" s="255"/>
      <c r="Q283" s="255"/>
      <c r="R283" s="255"/>
      <c r="S283" s="255"/>
      <c r="T283" s="255"/>
      <c r="U283" s="255"/>
      <c r="V283" s="255"/>
      <c r="W283" s="255"/>
      <c r="X283" s="255"/>
      <c r="Y283" s="255"/>
      <c r="Z283" s="255"/>
      <c r="AA283" s="255"/>
      <c r="AB283" s="255"/>
      <c r="AC283" s="255"/>
      <c r="AD283" s="255"/>
      <c r="AE283" s="255"/>
      <c r="AF283" s="255"/>
      <c r="AG283" s="255"/>
      <c r="AH283" s="255"/>
      <c r="AI283" s="265"/>
      <c r="AJ283" s="5"/>
    </row>
    <row r="284" spans="1:36" ht="16.8" hidden="1" thickTop="1" thickBot="1" x14ac:dyDescent="0.35">
      <c r="A284" s="5"/>
      <c r="B284" s="5"/>
      <c r="C284" s="495">
        <f t="shared" ref="C284" si="298">C282+1</f>
        <v>140</v>
      </c>
      <c r="D284" s="279"/>
      <c r="E284" s="280"/>
      <c r="F284" s="281"/>
      <c r="G284" s="281"/>
      <c r="H284" s="282"/>
      <c r="I284" s="282"/>
      <c r="J284" s="283"/>
      <c r="K284" s="293"/>
      <c r="L284" s="528" t="s">
        <v>4</v>
      </c>
      <c r="M284" s="260"/>
      <c r="N284" s="255"/>
      <c r="O284" s="255"/>
      <c r="P284" s="255"/>
      <c r="Q284" s="255"/>
      <c r="R284" s="255"/>
      <c r="S284" s="255"/>
      <c r="T284" s="255"/>
      <c r="U284" s="255"/>
      <c r="V284" s="255"/>
      <c r="W284" s="255"/>
      <c r="X284" s="255"/>
      <c r="Y284" s="255"/>
      <c r="Z284" s="255"/>
      <c r="AA284" s="255"/>
      <c r="AB284" s="255"/>
      <c r="AC284" s="255"/>
      <c r="AD284" s="255"/>
      <c r="AE284" s="255"/>
      <c r="AF284" s="255"/>
      <c r="AG284" s="255"/>
      <c r="AH284" s="255"/>
      <c r="AI284" s="265"/>
      <c r="AJ284" s="5"/>
    </row>
    <row r="285" spans="1:36" ht="16.8" hidden="1" thickTop="1" thickBot="1" x14ac:dyDescent="0.35">
      <c r="A285" s="5"/>
      <c r="B285" s="5"/>
      <c r="C285" s="495"/>
      <c r="D285" s="278">
        <f>D284</f>
        <v>0</v>
      </c>
      <c r="E285" s="278">
        <f t="shared" ref="E285:K285" si="299">E284</f>
        <v>0</v>
      </c>
      <c r="F285" s="248">
        <f t="shared" si="299"/>
        <v>0</v>
      </c>
      <c r="G285" s="248">
        <f t="shared" si="299"/>
        <v>0</v>
      </c>
      <c r="H285" s="248">
        <f t="shared" si="299"/>
        <v>0</v>
      </c>
      <c r="I285" s="248">
        <f t="shared" si="299"/>
        <v>0</v>
      </c>
      <c r="J285" s="277">
        <f t="shared" si="299"/>
        <v>0</v>
      </c>
      <c r="K285" s="294">
        <f t="shared" si="299"/>
        <v>0</v>
      </c>
      <c r="L285" s="528" t="s">
        <v>5</v>
      </c>
      <c r="M285" s="260"/>
      <c r="N285" s="255"/>
      <c r="O285" s="255"/>
      <c r="P285" s="255"/>
      <c r="Q285" s="255"/>
      <c r="R285" s="255"/>
      <c r="S285" s="255"/>
      <c r="T285" s="255"/>
      <c r="U285" s="255"/>
      <c r="V285" s="255"/>
      <c r="W285" s="255"/>
      <c r="X285" s="255"/>
      <c r="Y285" s="255"/>
      <c r="Z285" s="255"/>
      <c r="AA285" s="255"/>
      <c r="AB285" s="255"/>
      <c r="AC285" s="255"/>
      <c r="AD285" s="255"/>
      <c r="AE285" s="255"/>
      <c r="AF285" s="255"/>
      <c r="AG285" s="255"/>
      <c r="AH285" s="255"/>
      <c r="AI285" s="265"/>
      <c r="AJ285" s="5"/>
    </row>
    <row r="286" spans="1:36" ht="16.8" hidden="1" thickTop="1" thickBot="1" x14ac:dyDescent="0.35">
      <c r="A286" s="5"/>
      <c r="B286" s="5"/>
      <c r="C286" s="495">
        <f t="shared" ref="C286" si="300">C284+1</f>
        <v>141</v>
      </c>
      <c r="D286" s="279"/>
      <c r="E286" s="280"/>
      <c r="F286" s="281"/>
      <c r="G286" s="281"/>
      <c r="H286" s="282"/>
      <c r="I286" s="282"/>
      <c r="J286" s="283"/>
      <c r="K286" s="293"/>
      <c r="L286" s="528" t="s">
        <v>4</v>
      </c>
      <c r="M286" s="260"/>
      <c r="N286" s="255"/>
      <c r="O286" s="255"/>
      <c r="P286" s="255"/>
      <c r="Q286" s="255"/>
      <c r="R286" s="255"/>
      <c r="S286" s="255"/>
      <c r="T286" s="255"/>
      <c r="U286" s="255"/>
      <c r="V286" s="255"/>
      <c r="W286" s="255"/>
      <c r="X286" s="255"/>
      <c r="Y286" s="255"/>
      <c r="Z286" s="255"/>
      <c r="AA286" s="255"/>
      <c r="AB286" s="255"/>
      <c r="AC286" s="255"/>
      <c r="AD286" s="255"/>
      <c r="AE286" s="255"/>
      <c r="AF286" s="255"/>
      <c r="AG286" s="255"/>
      <c r="AH286" s="255"/>
      <c r="AI286" s="265"/>
      <c r="AJ286" s="5"/>
    </row>
    <row r="287" spans="1:36" ht="16.8" hidden="1" thickTop="1" thickBot="1" x14ac:dyDescent="0.35">
      <c r="A287" s="5"/>
      <c r="B287" s="5"/>
      <c r="C287" s="495"/>
      <c r="D287" s="278">
        <f>D286</f>
        <v>0</v>
      </c>
      <c r="E287" s="278">
        <f t="shared" ref="E287:K287" si="301">E286</f>
        <v>0</v>
      </c>
      <c r="F287" s="248">
        <f t="shared" si="301"/>
        <v>0</v>
      </c>
      <c r="G287" s="248">
        <f t="shared" si="301"/>
        <v>0</v>
      </c>
      <c r="H287" s="248">
        <f t="shared" si="301"/>
        <v>0</v>
      </c>
      <c r="I287" s="248">
        <f t="shared" si="301"/>
        <v>0</v>
      </c>
      <c r="J287" s="277">
        <f t="shared" si="301"/>
        <v>0</v>
      </c>
      <c r="K287" s="294">
        <f t="shared" si="301"/>
        <v>0</v>
      </c>
      <c r="L287" s="528" t="s">
        <v>5</v>
      </c>
      <c r="M287" s="260"/>
      <c r="N287" s="255"/>
      <c r="O287" s="255"/>
      <c r="P287" s="255"/>
      <c r="Q287" s="255"/>
      <c r="R287" s="255"/>
      <c r="S287" s="255"/>
      <c r="T287" s="255"/>
      <c r="U287" s="255"/>
      <c r="V287" s="255"/>
      <c r="W287" s="255"/>
      <c r="X287" s="255"/>
      <c r="Y287" s="255"/>
      <c r="Z287" s="255"/>
      <c r="AA287" s="255"/>
      <c r="AB287" s="255"/>
      <c r="AC287" s="255"/>
      <c r="AD287" s="255"/>
      <c r="AE287" s="255"/>
      <c r="AF287" s="255"/>
      <c r="AG287" s="255"/>
      <c r="AH287" s="255"/>
      <c r="AI287" s="265"/>
      <c r="AJ287" s="5"/>
    </row>
    <row r="288" spans="1:36" ht="16.8" hidden="1" thickTop="1" thickBot="1" x14ac:dyDescent="0.35">
      <c r="A288" s="5"/>
      <c r="B288" s="5"/>
      <c r="C288" s="495">
        <f t="shared" ref="C288" si="302">C286+1</f>
        <v>142</v>
      </c>
      <c r="D288" s="279"/>
      <c r="E288" s="280"/>
      <c r="F288" s="281"/>
      <c r="G288" s="281"/>
      <c r="H288" s="282"/>
      <c r="I288" s="282"/>
      <c r="J288" s="283"/>
      <c r="K288" s="293"/>
      <c r="L288" s="528" t="s">
        <v>4</v>
      </c>
      <c r="M288" s="260"/>
      <c r="N288" s="255"/>
      <c r="O288" s="255"/>
      <c r="P288" s="255"/>
      <c r="Q288" s="255"/>
      <c r="R288" s="255"/>
      <c r="S288" s="255"/>
      <c r="T288" s="255"/>
      <c r="U288" s="255"/>
      <c r="V288" s="255"/>
      <c r="W288" s="255"/>
      <c r="X288" s="255"/>
      <c r="Y288" s="255"/>
      <c r="Z288" s="255"/>
      <c r="AA288" s="255"/>
      <c r="AB288" s="255"/>
      <c r="AC288" s="255"/>
      <c r="AD288" s="255"/>
      <c r="AE288" s="255"/>
      <c r="AF288" s="255"/>
      <c r="AG288" s="255"/>
      <c r="AH288" s="255"/>
      <c r="AI288" s="265"/>
      <c r="AJ288" s="5"/>
    </row>
    <row r="289" spans="1:36" ht="16.8" hidden="1" thickTop="1" thickBot="1" x14ac:dyDescent="0.35">
      <c r="A289" s="5"/>
      <c r="B289" s="5"/>
      <c r="C289" s="495"/>
      <c r="D289" s="278">
        <f>D288</f>
        <v>0</v>
      </c>
      <c r="E289" s="278">
        <f t="shared" ref="E289:K289" si="303">E288</f>
        <v>0</v>
      </c>
      <c r="F289" s="248">
        <f t="shared" si="303"/>
        <v>0</v>
      </c>
      <c r="G289" s="248">
        <f t="shared" si="303"/>
        <v>0</v>
      </c>
      <c r="H289" s="248">
        <f t="shared" si="303"/>
        <v>0</v>
      </c>
      <c r="I289" s="248">
        <f t="shared" si="303"/>
        <v>0</v>
      </c>
      <c r="J289" s="277">
        <f t="shared" si="303"/>
        <v>0</v>
      </c>
      <c r="K289" s="294">
        <f t="shared" si="303"/>
        <v>0</v>
      </c>
      <c r="L289" s="528" t="s">
        <v>5</v>
      </c>
      <c r="M289" s="260"/>
      <c r="N289" s="255"/>
      <c r="O289" s="255"/>
      <c r="P289" s="255"/>
      <c r="Q289" s="255"/>
      <c r="R289" s="255"/>
      <c r="S289" s="255"/>
      <c r="T289" s="255"/>
      <c r="U289" s="255"/>
      <c r="V289" s="255"/>
      <c r="W289" s="255"/>
      <c r="X289" s="255"/>
      <c r="Y289" s="255"/>
      <c r="Z289" s="255"/>
      <c r="AA289" s="255"/>
      <c r="AB289" s="255"/>
      <c r="AC289" s="255"/>
      <c r="AD289" s="255"/>
      <c r="AE289" s="255"/>
      <c r="AF289" s="255"/>
      <c r="AG289" s="255"/>
      <c r="AH289" s="255"/>
      <c r="AI289" s="265"/>
      <c r="AJ289" s="5"/>
    </row>
    <row r="290" spans="1:36" ht="16.8" hidden="1" thickTop="1" thickBot="1" x14ac:dyDescent="0.35">
      <c r="A290" s="5"/>
      <c r="B290" s="5"/>
      <c r="C290" s="495">
        <f t="shared" ref="C290" si="304">C288+1</f>
        <v>143</v>
      </c>
      <c r="D290" s="279"/>
      <c r="E290" s="280"/>
      <c r="F290" s="281"/>
      <c r="G290" s="281"/>
      <c r="H290" s="282"/>
      <c r="I290" s="282"/>
      <c r="J290" s="283"/>
      <c r="K290" s="293"/>
      <c r="L290" s="528" t="s">
        <v>4</v>
      </c>
      <c r="M290" s="260"/>
      <c r="N290" s="255"/>
      <c r="O290" s="255"/>
      <c r="P290" s="255"/>
      <c r="Q290" s="255"/>
      <c r="R290" s="255"/>
      <c r="S290" s="255"/>
      <c r="T290" s="255"/>
      <c r="U290" s="255"/>
      <c r="V290" s="255"/>
      <c r="W290" s="255"/>
      <c r="X290" s="255"/>
      <c r="Y290" s="255"/>
      <c r="Z290" s="255"/>
      <c r="AA290" s="255"/>
      <c r="AB290" s="255"/>
      <c r="AC290" s="255"/>
      <c r="AD290" s="255"/>
      <c r="AE290" s="255"/>
      <c r="AF290" s="255"/>
      <c r="AG290" s="255"/>
      <c r="AH290" s="255"/>
      <c r="AI290" s="265"/>
      <c r="AJ290" s="5"/>
    </row>
    <row r="291" spans="1:36" ht="16.8" hidden="1" thickTop="1" thickBot="1" x14ac:dyDescent="0.35">
      <c r="A291" s="5"/>
      <c r="B291" s="5"/>
      <c r="C291" s="495"/>
      <c r="D291" s="278">
        <f>D290</f>
        <v>0</v>
      </c>
      <c r="E291" s="278">
        <f t="shared" ref="E291:K291" si="305">E290</f>
        <v>0</v>
      </c>
      <c r="F291" s="248">
        <f t="shared" si="305"/>
        <v>0</v>
      </c>
      <c r="G291" s="248">
        <f t="shared" si="305"/>
        <v>0</v>
      </c>
      <c r="H291" s="248">
        <f t="shared" si="305"/>
        <v>0</v>
      </c>
      <c r="I291" s="248">
        <f t="shared" si="305"/>
        <v>0</v>
      </c>
      <c r="J291" s="277">
        <f t="shared" si="305"/>
        <v>0</v>
      </c>
      <c r="K291" s="294">
        <f t="shared" si="305"/>
        <v>0</v>
      </c>
      <c r="L291" s="528" t="s">
        <v>5</v>
      </c>
      <c r="M291" s="260"/>
      <c r="N291" s="255"/>
      <c r="O291" s="255"/>
      <c r="P291" s="255"/>
      <c r="Q291" s="255"/>
      <c r="R291" s="255"/>
      <c r="S291" s="255"/>
      <c r="T291" s="255"/>
      <c r="U291" s="255"/>
      <c r="V291" s="255"/>
      <c r="W291" s="255"/>
      <c r="X291" s="255"/>
      <c r="Y291" s="255"/>
      <c r="Z291" s="255"/>
      <c r="AA291" s="255"/>
      <c r="AB291" s="255"/>
      <c r="AC291" s="255"/>
      <c r="AD291" s="255"/>
      <c r="AE291" s="255"/>
      <c r="AF291" s="255"/>
      <c r="AG291" s="255"/>
      <c r="AH291" s="255"/>
      <c r="AI291" s="265"/>
      <c r="AJ291" s="5"/>
    </row>
    <row r="292" spans="1:36" ht="16.8" hidden="1" thickTop="1" thickBot="1" x14ac:dyDescent="0.35">
      <c r="A292" s="5"/>
      <c r="B292" s="5"/>
      <c r="C292" s="495">
        <f t="shared" ref="C292" si="306">C290+1</f>
        <v>144</v>
      </c>
      <c r="D292" s="279"/>
      <c r="E292" s="280"/>
      <c r="F292" s="281"/>
      <c r="G292" s="281"/>
      <c r="H292" s="282"/>
      <c r="I292" s="282"/>
      <c r="J292" s="283"/>
      <c r="K292" s="293"/>
      <c r="L292" s="528" t="s">
        <v>4</v>
      </c>
      <c r="M292" s="260"/>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65"/>
      <c r="AJ292" s="5"/>
    </row>
    <row r="293" spans="1:36" ht="16.8" hidden="1" thickTop="1" thickBot="1" x14ac:dyDescent="0.35">
      <c r="A293" s="5"/>
      <c r="B293" s="5"/>
      <c r="C293" s="495"/>
      <c r="D293" s="278">
        <f>D292</f>
        <v>0</v>
      </c>
      <c r="E293" s="278">
        <f t="shared" ref="E293:K293" si="307">E292</f>
        <v>0</v>
      </c>
      <c r="F293" s="248">
        <f t="shared" si="307"/>
        <v>0</v>
      </c>
      <c r="G293" s="248">
        <f t="shared" si="307"/>
        <v>0</v>
      </c>
      <c r="H293" s="248">
        <f t="shared" si="307"/>
        <v>0</v>
      </c>
      <c r="I293" s="248">
        <f t="shared" si="307"/>
        <v>0</v>
      </c>
      <c r="J293" s="277">
        <f t="shared" si="307"/>
        <v>0</v>
      </c>
      <c r="K293" s="294">
        <f t="shared" si="307"/>
        <v>0</v>
      </c>
      <c r="L293" s="528" t="s">
        <v>5</v>
      </c>
      <c r="M293" s="260"/>
      <c r="N293" s="255"/>
      <c r="O293" s="255"/>
      <c r="P293" s="255"/>
      <c r="Q293" s="255"/>
      <c r="R293" s="255"/>
      <c r="S293" s="255"/>
      <c r="T293" s="255"/>
      <c r="U293" s="255"/>
      <c r="V293" s="255"/>
      <c r="W293" s="255"/>
      <c r="X293" s="255"/>
      <c r="Y293" s="255"/>
      <c r="Z293" s="255"/>
      <c r="AA293" s="255"/>
      <c r="AB293" s="255"/>
      <c r="AC293" s="255"/>
      <c r="AD293" s="255"/>
      <c r="AE293" s="255"/>
      <c r="AF293" s="255"/>
      <c r="AG293" s="255"/>
      <c r="AH293" s="255"/>
      <c r="AI293" s="265"/>
      <c r="AJ293" s="5"/>
    </row>
    <row r="294" spans="1:36" ht="16.8" hidden="1" thickTop="1" thickBot="1" x14ac:dyDescent="0.35">
      <c r="A294" s="5"/>
      <c r="B294" s="5"/>
      <c r="C294" s="495">
        <f t="shared" ref="C294" si="308">C292+1</f>
        <v>145</v>
      </c>
      <c r="D294" s="279"/>
      <c r="E294" s="280"/>
      <c r="F294" s="281"/>
      <c r="G294" s="281"/>
      <c r="H294" s="282"/>
      <c r="I294" s="282"/>
      <c r="J294" s="283"/>
      <c r="K294" s="293"/>
      <c r="L294" s="528" t="s">
        <v>4</v>
      </c>
      <c r="M294" s="260"/>
      <c r="N294" s="255"/>
      <c r="O294" s="255"/>
      <c r="P294" s="255"/>
      <c r="Q294" s="255"/>
      <c r="R294" s="255"/>
      <c r="S294" s="255"/>
      <c r="T294" s="255"/>
      <c r="U294" s="255"/>
      <c r="V294" s="255"/>
      <c r="W294" s="255"/>
      <c r="X294" s="255"/>
      <c r="Y294" s="255"/>
      <c r="Z294" s="255"/>
      <c r="AA294" s="255"/>
      <c r="AB294" s="255"/>
      <c r="AC294" s="255"/>
      <c r="AD294" s="255"/>
      <c r="AE294" s="255"/>
      <c r="AF294" s="255"/>
      <c r="AG294" s="255"/>
      <c r="AH294" s="255"/>
      <c r="AI294" s="265"/>
      <c r="AJ294" s="5"/>
    </row>
    <row r="295" spans="1:36" ht="16.8" hidden="1" thickTop="1" thickBot="1" x14ac:dyDescent="0.35">
      <c r="A295" s="5"/>
      <c r="B295" s="5"/>
      <c r="C295" s="495"/>
      <c r="D295" s="278">
        <f>D294</f>
        <v>0</v>
      </c>
      <c r="E295" s="278">
        <f t="shared" ref="E295:K295" si="309">E294</f>
        <v>0</v>
      </c>
      <c r="F295" s="248">
        <f t="shared" si="309"/>
        <v>0</v>
      </c>
      <c r="G295" s="248">
        <f t="shared" si="309"/>
        <v>0</v>
      </c>
      <c r="H295" s="248">
        <f t="shared" si="309"/>
        <v>0</v>
      </c>
      <c r="I295" s="248">
        <f t="shared" si="309"/>
        <v>0</v>
      </c>
      <c r="J295" s="277">
        <f t="shared" si="309"/>
        <v>0</v>
      </c>
      <c r="K295" s="294">
        <f t="shared" si="309"/>
        <v>0</v>
      </c>
      <c r="L295" s="528" t="s">
        <v>5</v>
      </c>
      <c r="M295" s="260"/>
      <c r="N295" s="255"/>
      <c r="O295" s="255"/>
      <c r="P295" s="255"/>
      <c r="Q295" s="255"/>
      <c r="R295" s="255"/>
      <c r="S295" s="255"/>
      <c r="T295" s="255"/>
      <c r="U295" s="255"/>
      <c r="V295" s="255"/>
      <c r="W295" s="255"/>
      <c r="X295" s="255"/>
      <c r="Y295" s="255"/>
      <c r="Z295" s="255"/>
      <c r="AA295" s="255"/>
      <c r="AB295" s="255"/>
      <c r="AC295" s="255"/>
      <c r="AD295" s="255"/>
      <c r="AE295" s="255"/>
      <c r="AF295" s="255"/>
      <c r="AG295" s="255"/>
      <c r="AH295" s="255"/>
      <c r="AI295" s="265"/>
      <c r="AJ295" s="5"/>
    </row>
    <row r="296" spans="1:36" ht="16.8" hidden="1" thickTop="1" thickBot="1" x14ac:dyDescent="0.35">
      <c r="A296" s="5"/>
      <c r="B296" s="5"/>
      <c r="C296" s="495">
        <f t="shared" ref="C296" si="310">C294+1</f>
        <v>146</v>
      </c>
      <c r="D296" s="279"/>
      <c r="E296" s="280"/>
      <c r="F296" s="281"/>
      <c r="G296" s="281"/>
      <c r="H296" s="282"/>
      <c r="I296" s="282"/>
      <c r="J296" s="283"/>
      <c r="K296" s="293"/>
      <c r="L296" s="528" t="s">
        <v>4</v>
      </c>
      <c r="M296" s="260"/>
      <c r="N296" s="255"/>
      <c r="O296" s="255"/>
      <c r="P296" s="255"/>
      <c r="Q296" s="255"/>
      <c r="R296" s="255"/>
      <c r="S296" s="255"/>
      <c r="T296" s="255"/>
      <c r="U296" s="255"/>
      <c r="V296" s="255"/>
      <c r="W296" s="255"/>
      <c r="X296" s="255"/>
      <c r="Y296" s="255"/>
      <c r="Z296" s="255"/>
      <c r="AA296" s="255"/>
      <c r="AB296" s="255"/>
      <c r="AC296" s="255"/>
      <c r="AD296" s="255"/>
      <c r="AE296" s="255"/>
      <c r="AF296" s="255"/>
      <c r="AG296" s="255"/>
      <c r="AH296" s="255"/>
      <c r="AI296" s="265"/>
      <c r="AJ296" s="5"/>
    </row>
    <row r="297" spans="1:36" ht="16.8" hidden="1" thickTop="1" thickBot="1" x14ac:dyDescent="0.35">
      <c r="A297" s="5"/>
      <c r="B297" s="5"/>
      <c r="C297" s="496"/>
      <c r="D297" s="278">
        <f>D296</f>
        <v>0</v>
      </c>
      <c r="E297" s="278">
        <f t="shared" ref="E297:K297" si="311">E296</f>
        <v>0</v>
      </c>
      <c r="F297" s="248">
        <f t="shared" si="311"/>
        <v>0</v>
      </c>
      <c r="G297" s="248">
        <f t="shared" si="311"/>
        <v>0</v>
      </c>
      <c r="H297" s="248">
        <f t="shared" si="311"/>
        <v>0</v>
      </c>
      <c r="I297" s="248">
        <f t="shared" si="311"/>
        <v>0</v>
      </c>
      <c r="J297" s="277">
        <f t="shared" si="311"/>
        <v>0</v>
      </c>
      <c r="K297" s="294">
        <f t="shared" si="311"/>
        <v>0</v>
      </c>
      <c r="L297" s="529" t="s">
        <v>5</v>
      </c>
      <c r="M297" s="266"/>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8"/>
      <c r="AJ297" s="5"/>
    </row>
    <row r="298" spans="1:36" ht="16.8" hidden="1" thickTop="1" thickBot="1" x14ac:dyDescent="0.35">
      <c r="A298" s="5"/>
      <c r="B298" s="5"/>
      <c r="C298" s="495">
        <f t="shared" ref="C298" si="312">C296+1</f>
        <v>147</v>
      </c>
      <c r="D298" s="279"/>
      <c r="E298" s="280"/>
      <c r="F298" s="281"/>
      <c r="G298" s="281"/>
      <c r="H298" s="282"/>
      <c r="I298" s="282"/>
      <c r="J298" s="283"/>
      <c r="K298" s="293"/>
      <c r="L298" s="528" t="s">
        <v>4</v>
      </c>
      <c r="M298" s="258"/>
      <c r="N298" s="252"/>
      <c r="O298" s="252"/>
      <c r="P298" s="252"/>
      <c r="Q298" s="252"/>
      <c r="R298" s="252"/>
      <c r="S298" s="252"/>
      <c r="T298" s="252"/>
      <c r="U298" s="252"/>
      <c r="V298" s="252"/>
      <c r="W298" s="251"/>
      <c r="X298" s="251"/>
      <c r="Y298" s="251"/>
      <c r="Z298" s="251"/>
      <c r="AA298" s="251"/>
      <c r="AB298" s="251"/>
      <c r="AC298" s="251"/>
      <c r="AD298" s="251"/>
      <c r="AE298" s="251"/>
      <c r="AF298" s="251"/>
      <c r="AG298" s="251"/>
      <c r="AH298" s="251"/>
      <c r="AI298" s="262"/>
      <c r="AJ298" s="5"/>
    </row>
    <row r="299" spans="1:36" ht="16.8" hidden="1" thickTop="1" thickBot="1" x14ac:dyDescent="0.35">
      <c r="A299" s="5"/>
      <c r="B299" s="5"/>
      <c r="C299" s="495"/>
      <c r="D299" s="278">
        <f>D298</f>
        <v>0</v>
      </c>
      <c r="E299" s="278">
        <f t="shared" ref="E299:K299" si="313">E298</f>
        <v>0</v>
      </c>
      <c r="F299" s="248">
        <f t="shared" si="313"/>
        <v>0</v>
      </c>
      <c r="G299" s="248">
        <f t="shared" si="313"/>
        <v>0</v>
      </c>
      <c r="H299" s="248">
        <f t="shared" si="313"/>
        <v>0</v>
      </c>
      <c r="I299" s="248">
        <f t="shared" si="313"/>
        <v>0</v>
      </c>
      <c r="J299" s="277">
        <f t="shared" si="313"/>
        <v>0</v>
      </c>
      <c r="K299" s="294">
        <f t="shared" si="313"/>
        <v>0</v>
      </c>
      <c r="L299" s="528" t="s">
        <v>5</v>
      </c>
      <c r="M299" s="258"/>
      <c r="N299" s="252"/>
      <c r="O299" s="252"/>
      <c r="P299" s="252"/>
      <c r="Q299" s="252"/>
      <c r="R299" s="252"/>
      <c r="S299" s="252"/>
      <c r="T299" s="252"/>
      <c r="U299" s="252"/>
      <c r="V299" s="252"/>
      <c r="W299" s="251"/>
      <c r="X299" s="251"/>
      <c r="Y299" s="251"/>
      <c r="Z299" s="251"/>
      <c r="AA299" s="251"/>
      <c r="AB299" s="251"/>
      <c r="AC299" s="251"/>
      <c r="AD299" s="251"/>
      <c r="AE299" s="251"/>
      <c r="AF299" s="251"/>
      <c r="AG299" s="251"/>
      <c r="AH299" s="251"/>
      <c r="AI299" s="262"/>
      <c r="AJ299" s="5"/>
    </row>
    <row r="300" spans="1:36" ht="16.8" hidden="1" thickTop="1" thickBot="1" x14ac:dyDescent="0.35">
      <c r="A300" s="5"/>
      <c r="B300" s="5"/>
      <c r="C300" s="495">
        <f t="shared" ref="C300" si="314">C298+1</f>
        <v>148</v>
      </c>
      <c r="D300" s="279"/>
      <c r="E300" s="280"/>
      <c r="F300" s="281"/>
      <c r="G300" s="281"/>
      <c r="H300" s="282"/>
      <c r="I300" s="282"/>
      <c r="J300" s="283"/>
      <c r="K300" s="293"/>
      <c r="L300" s="528" t="s">
        <v>4</v>
      </c>
      <c r="M300" s="258"/>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62"/>
      <c r="AJ300" s="5"/>
    </row>
    <row r="301" spans="1:36" ht="16.8" hidden="1" thickTop="1" thickBot="1" x14ac:dyDescent="0.35">
      <c r="A301" s="5"/>
      <c r="B301" s="5"/>
      <c r="C301" s="495"/>
      <c r="D301" s="278">
        <f>D300</f>
        <v>0</v>
      </c>
      <c r="E301" s="278">
        <f t="shared" ref="E301:K301" si="315">E300</f>
        <v>0</v>
      </c>
      <c r="F301" s="248">
        <f t="shared" si="315"/>
        <v>0</v>
      </c>
      <c r="G301" s="248">
        <f t="shared" si="315"/>
        <v>0</v>
      </c>
      <c r="H301" s="248">
        <f t="shared" si="315"/>
        <v>0</v>
      </c>
      <c r="I301" s="248">
        <f t="shared" si="315"/>
        <v>0</v>
      </c>
      <c r="J301" s="277">
        <f t="shared" si="315"/>
        <v>0</v>
      </c>
      <c r="K301" s="294">
        <f t="shared" si="315"/>
        <v>0</v>
      </c>
      <c r="L301" s="528" t="s">
        <v>5</v>
      </c>
      <c r="M301" s="258"/>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62"/>
      <c r="AJ301" s="5"/>
    </row>
    <row r="302" spans="1:36" ht="16.8" hidden="1" thickTop="1" thickBot="1" x14ac:dyDescent="0.35">
      <c r="A302" s="5"/>
      <c r="B302" s="5"/>
      <c r="C302" s="495">
        <f t="shared" ref="C302" si="316">C300+1</f>
        <v>149</v>
      </c>
      <c r="D302" s="279"/>
      <c r="E302" s="280"/>
      <c r="F302" s="281"/>
      <c r="G302" s="281"/>
      <c r="H302" s="282"/>
      <c r="I302" s="282"/>
      <c r="J302" s="283"/>
      <c r="K302" s="293"/>
      <c r="L302" s="528" t="s">
        <v>4</v>
      </c>
      <c r="M302" s="258"/>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64"/>
      <c r="AJ302" s="5"/>
    </row>
    <row r="303" spans="1:36" ht="16.8" hidden="1" thickTop="1" thickBot="1" x14ac:dyDescent="0.35">
      <c r="A303" s="5"/>
      <c r="B303" s="5"/>
      <c r="C303" s="495"/>
      <c r="D303" s="278">
        <f>D302</f>
        <v>0</v>
      </c>
      <c r="E303" s="278">
        <f t="shared" ref="E303:K303" si="317">E302</f>
        <v>0</v>
      </c>
      <c r="F303" s="248">
        <f t="shared" si="317"/>
        <v>0</v>
      </c>
      <c r="G303" s="248">
        <f t="shared" si="317"/>
        <v>0</v>
      </c>
      <c r="H303" s="248">
        <f t="shared" si="317"/>
        <v>0</v>
      </c>
      <c r="I303" s="248">
        <f t="shared" si="317"/>
        <v>0</v>
      </c>
      <c r="J303" s="277">
        <f t="shared" si="317"/>
        <v>0</v>
      </c>
      <c r="K303" s="294">
        <f t="shared" si="317"/>
        <v>0</v>
      </c>
      <c r="L303" s="528" t="s">
        <v>5</v>
      </c>
      <c r="M303" s="258"/>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64"/>
      <c r="AJ303" s="5"/>
    </row>
    <row r="304" spans="1:36" ht="16.8" hidden="1" thickTop="1" thickBot="1" x14ac:dyDescent="0.35">
      <c r="A304" s="5"/>
      <c r="B304" s="5"/>
      <c r="C304" s="495">
        <f t="shared" ref="C304" si="318">C302+1</f>
        <v>150</v>
      </c>
      <c r="D304" s="279"/>
      <c r="E304" s="280"/>
      <c r="F304" s="281"/>
      <c r="G304" s="281"/>
      <c r="H304" s="282"/>
      <c r="I304" s="282"/>
      <c r="J304" s="283"/>
      <c r="K304" s="293"/>
      <c r="L304" s="528" t="s">
        <v>4</v>
      </c>
      <c r="M304" s="258"/>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64"/>
      <c r="AJ304" s="5"/>
    </row>
    <row r="305" spans="1:36" ht="16.8" hidden="1" thickTop="1" thickBot="1" x14ac:dyDescent="0.35">
      <c r="A305" s="5"/>
      <c r="B305" s="5"/>
      <c r="C305" s="495"/>
      <c r="D305" s="278">
        <f>D304</f>
        <v>0</v>
      </c>
      <c r="E305" s="278">
        <f t="shared" ref="E305:K305" si="319">E304</f>
        <v>0</v>
      </c>
      <c r="F305" s="248">
        <f t="shared" si="319"/>
        <v>0</v>
      </c>
      <c r="G305" s="248">
        <f t="shared" si="319"/>
        <v>0</v>
      </c>
      <c r="H305" s="248">
        <f t="shared" si="319"/>
        <v>0</v>
      </c>
      <c r="I305" s="248">
        <f t="shared" si="319"/>
        <v>0</v>
      </c>
      <c r="J305" s="277">
        <f t="shared" si="319"/>
        <v>0</v>
      </c>
      <c r="K305" s="294">
        <f t="shared" si="319"/>
        <v>0</v>
      </c>
      <c r="L305" s="528" t="s">
        <v>5</v>
      </c>
      <c r="M305" s="258"/>
      <c r="N305" s="252"/>
      <c r="O305" s="252"/>
      <c r="P305" s="252"/>
      <c r="Q305" s="252"/>
      <c r="R305" s="252"/>
      <c r="S305" s="252"/>
      <c r="T305" s="252"/>
      <c r="U305" s="252"/>
      <c r="V305" s="252"/>
      <c r="W305" s="252"/>
      <c r="X305" s="252"/>
      <c r="Y305" s="252"/>
      <c r="Z305" s="252"/>
      <c r="AA305" s="252"/>
      <c r="AB305" s="252"/>
      <c r="AC305" s="252"/>
      <c r="AD305" s="252"/>
      <c r="AE305" s="252"/>
      <c r="AF305" s="252"/>
      <c r="AG305" s="252"/>
      <c r="AH305" s="252"/>
      <c r="AI305" s="264"/>
      <c r="AJ305" s="5"/>
    </row>
    <row r="306" spans="1:36" ht="16.8" hidden="1" thickTop="1" thickBot="1" x14ac:dyDescent="0.35">
      <c r="A306" s="5"/>
      <c r="B306" s="5"/>
      <c r="C306" s="495">
        <f t="shared" ref="C306" si="320">C304+1</f>
        <v>151</v>
      </c>
      <c r="D306" s="279"/>
      <c r="E306" s="280"/>
      <c r="F306" s="281"/>
      <c r="G306" s="281"/>
      <c r="H306" s="282"/>
      <c r="I306" s="282"/>
      <c r="J306" s="283"/>
      <c r="K306" s="293"/>
      <c r="L306" s="528" t="s">
        <v>4</v>
      </c>
      <c r="M306" s="258"/>
      <c r="N306" s="252"/>
      <c r="O306" s="252"/>
      <c r="P306" s="252"/>
      <c r="Q306" s="252"/>
      <c r="R306" s="252"/>
      <c r="S306" s="252"/>
      <c r="T306" s="252"/>
      <c r="U306" s="252"/>
      <c r="V306" s="252"/>
      <c r="W306" s="251"/>
      <c r="X306" s="251"/>
      <c r="Y306" s="251"/>
      <c r="Z306" s="251"/>
      <c r="AA306" s="251"/>
      <c r="AB306" s="251"/>
      <c r="AC306" s="251"/>
      <c r="AD306" s="251"/>
      <c r="AE306" s="251"/>
      <c r="AF306" s="251"/>
      <c r="AG306" s="251"/>
      <c r="AH306" s="251"/>
      <c r="AI306" s="262"/>
      <c r="AJ306" s="5"/>
    </row>
    <row r="307" spans="1:36" ht="16.8" hidden="1" thickTop="1" thickBot="1" x14ac:dyDescent="0.35">
      <c r="A307" s="5"/>
      <c r="B307" s="5"/>
      <c r="C307" s="495"/>
      <c r="D307" s="278">
        <f>D306</f>
        <v>0</v>
      </c>
      <c r="E307" s="278">
        <f t="shared" ref="E307:K307" si="321">E306</f>
        <v>0</v>
      </c>
      <c r="F307" s="248">
        <f t="shared" si="321"/>
        <v>0</v>
      </c>
      <c r="G307" s="248">
        <f t="shared" si="321"/>
        <v>0</v>
      </c>
      <c r="H307" s="248">
        <f t="shared" si="321"/>
        <v>0</v>
      </c>
      <c r="I307" s="248">
        <f t="shared" si="321"/>
        <v>0</v>
      </c>
      <c r="J307" s="277">
        <f t="shared" si="321"/>
        <v>0</v>
      </c>
      <c r="K307" s="294">
        <f t="shared" si="321"/>
        <v>0</v>
      </c>
      <c r="L307" s="528" t="s">
        <v>5</v>
      </c>
      <c r="M307" s="258"/>
      <c r="N307" s="252"/>
      <c r="O307" s="252"/>
      <c r="P307" s="252"/>
      <c r="Q307" s="252"/>
      <c r="R307" s="252"/>
      <c r="S307" s="252"/>
      <c r="T307" s="252"/>
      <c r="U307" s="252"/>
      <c r="V307" s="252"/>
      <c r="W307" s="251"/>
      <c r="X307" s="251"/>
      <c r="Y307" s="251"/>
      <c r="Z307" s="251"/>
      <c r="AA307" s="251"/>
      <c r="AB307" s="251"/>
      <c r="AC307" s="251"/>
      <c r="AD307" s="251"/>
      <c r="AE307" s="251"/>
      <c r="AF307" s="251"/>
      <c r="AG307" s="251"/>
      <c r="AH307" s="251"/>
      <c r="AI307" s="262"/>
      <c r="AJ307" s="5"/>
    </row>
    <row r="308" spans="1:36" ht="16.8" hidden="1" thickTop="1" thickBot="1" x14ac:dyDescent="0.35">
      <c r="A308" s="5"/>
      <c r="B308" s="5"/>
      <c r="C308" s="495">
        <f t="shared" ref="C308" si="322">C306+1</f>
        <v>152</v>
      </c>
      <c r="D308" s="279"/>
      <c r="E308" s="280"/>
      <c r="F308" s="281"/>
      <c r="G308" s="281"/>
      <c r="H308" s="282"/>
      <c r="I308" s="282"/>
      <c r="J308" s="283"/>
      <c r="K308" s="293"/>
      <c r="L308" s="528" t="s">
        <v>4</v>
      </c>
      <c r="M308" s="258"/>
      <c r="N308" s="252"/>
      <c r="O308" s="252"/>
      <c r="P308" s="252"/>
      <c r="Q308" s="252"/>
      <c r="R308" s="252"/>
      <c r="S308" s="252"/>
      <c r="T308" s="252"/>
      <c r="U308" s="252"/>
      <c r="V308" s="252"/>
      <c r="W308" s="251"/>
      <c r="X308" s="251"/>
      <c r="Y308" s="251"/>
      <c r="Z308" s="251"/>
      <c r="AA308" s="251"/>
      <c r="AB308" s="251"/>
      <c r="AC308" s="251"/>
      <c r="AD308" s="251"/>
      <c r="AE308" s="251"/>
      <c r="AF308" s="251"/>
      <c r="AG308" s="251"/>
      <c r="AH308" s="251"/>
      <c r="AI308" s="262"/>
      <c r="AJ308" s="5"/>
    </row>
    <row r="309" spans="1:36" ht="16.8" hidden="1" thickTop="1" thickBot="1" x14ac:dyDescent="0.35">
      <c r="A309" s="5"/>
      <c r="B309" s="5"/>
      <c r="C309" s="495"/>
      <c r="D309" s="278">
        <f>D308</f>
        <v>0</v>
      </c>
      <c r="E309" s="278">
        <f t="shared" ref="E309:K309" si="323">E308</f>
        <v>0</v>
      </c>
      <c r="F309" s="248">
        <f t="shared" si="323"/>
        <v>0</v>
      </c>
      <c r="G309" s="248">
        <f t="shared" si="323"/>
        <v>0</v>
      </c>
      <c r="H309" s="248">
        <f t="shared" si="323"/>
        <v>0</v>
      </c>
      <c r="I309" s="248">
        <f t="shared" si="323"/>
        <v>0</v>
      </c>
      <c r="J309" s="277">
        <f t="shared" si="323"/>
        <v>0</v>
      </c>
      <c r="K309" s="294">
        <f t="shared" si="323"/>
        <v>0</v>
      </c>
      <c r="L309" s="528" t="s">
        <v>5</v>
      </c>
      <c r="M309" s="258"/>
      <c r="N309" s="252"/>
      <c r="O309" s="252"/>
      <c r="P309" s="252"/>
      <c r="Q309" s="252"/>
      <c r="R309" s="252"/>
      <c r="S309" s="252"/>
      <c r="T309" s="252"/>
      <c r="U309" s="252"/>
      <c r="V309" s="252"/>
      <c r="W309" s="251"/>
      <c r="X309" s="251"/>
      <c r="Y309" s="251"/>
      <c r="Z309" s="251"/>
      <c r="AA309" s="251"/>
      <c r="AB309" s="251"/>
      <c r="AC309" s="251"/>
      <c r="AD309" s="251"/>
      <c r="AE309" s="251"/>
      <c r="AF309" s="251"/>
      <c r="AG309" s="251"/>
      <c r="AH309" s="251"/>
      <c r="AI309" s="262"/>
      <c r="AJ309" s="5"/>
    </row>
    <row r="310" spans="1:36" ht="16.8" hidden="1" thickTop="1" thickBot="1" x14ac:dyDescent="0.35">
      <c r="A310" s="5"/>
      <c r="B310" s="5"/>
      <c r="C310" s="495">
        <f t="shared" ref="C310" si="324">C308+1</f>
        <v>153</v>
      </c>
      <c r="D310" s="279"/>
      <c r="E310" s="280"/>
      <c r="F310" s="281"/>
      <c r="G310" s="281"/>
      <c r="H310" s="282"/>
      <c r="I310" s="282"/>
      <c r="J310" s="283"/>
      <c r="K310" s="293"/>
      <c r="L310" s="528" t="s">
        <v>4</v>
      </c>
      <c r="M310" s="258"/>
      <c r="N310" s="252"/>
      <c r="O310" s="252"/>
      <c r="P310" s="252"/>
      <c r="Q310" s="252"/>
      <c r="R310" s="252"/>
      <c r="S310" s="252"/>
      <c r="T310" s="252"/>
      <c r="U310" s="252"/>
      <c r="V310" s="252"/>
      <c r="W310" s="251"/>
      <c r="X310" s="251"/>
      <c r="Y310" s="251"/>
      <c r="Z310" s="251"/>
      <c r="AA310" s="251"/>
      <c r="AB310" s="251"/>
      <c r="AC310" s="251"/>
      <c r="AD310" s="251"/>
      <c r="AE310" s="251"/>
      <c r="AF310" s="251"/>
      <c r="AG310" s="251"/>
      <c r="AH310" s="251"/>
      <c r="AI310" s="262"/>
      <c r="AJ310" s="5"/>
    </row>
    <row r="311" spans="1:36" ht="16.8" hidden="1" thickTop="1" thickBot="1" x14ac:dyDescent="0.35">
      <c r="A311" s="5"/>
      <c r="B311" s="5"/>
      <c r="C311" s="495"/>
      <c r="D311" s="278">
        <f>D310</f>
        <v>0</v>
      </c>
      <c r="E311" s="278">
        <f t="shared" ref="E311:K311" si="325">E310</f>
        <v>0</v>
      </c>
      <c r="F311" s="248">
        <f t="shared" si="325"/>
        <v>0</v>
      </c>
      <c r="G311" s="248">
        <f t="shared" si="325"/>
        <v>0</v>
      </c>
      <c r="H311" s="248">
        <f t="shared" si="325"/>
        <v>0</v>
      </c>
      <c r="I311" s="248">
        <f t="shared" si="325"/>
        <v>0</v>
      </c>
      <c r="J311" s="277">
        <f t="shared" si="325"/>
        <v>0</v>
      </c>
      <c r="K311" s="294">
        <f t="shared" si="325"/>
        <v>0</v>
      </c>
      <c r="L311" s="528" t="s">
        <v>5</v>
      </c>
      <c r="M311" s="258"/>
      <c r="N311" s="252"/>
      <c r="O311" s="252"/>
      <c r="P311" s="252"/>
      <c r="Q311" s="252"/>
      <c r="R311" s="252"/>
      <c r="S311" s="252"/>
      <c r="T311" s="252"/>
      <c r="U311" s="252"/>
      <c r="V311" s="252"/>
      <c r="W311" s="251"/>
      <c r="X311" s="251"/>
      <c r="Y311" s="251"/>
      <c r="Z311" s="251"/>
      <c r="AA311" s="251"/>
      <c r="AB311" s="251"/>
      <c r="AC311" s="251"/>
      <c r="AD311" s="251"/>
      <c r="AE311" s="251"/>
      <c r="AF311" s="251"/>
      <c r="AG311" s="251"/>
      <c r="AH311" s="251"/>
      <c r="AI311" s="262"/>
      <c r="AJ311" s="5"/>
    </row>
    <row r="312" spans="1:36" ht="16.8" hidden="1" thickTop="1" thickBot="1" x14ac:dyDescent="0.35">
      <c r="A312" s="5"/>
      <c r="B312" s="5"/>
      <c r="C312" s="495">
        <f t="shared" ref="C312" si="326">C310+1</f>
        <v>154</v>
      </c>
      <c r="D312" s="279"/>
      <c r="E312" s="280"/>
      <c r="F312" s="281"/>
      <c r="G312" s="281"/>
      <c r="H312" s="282"/>
      <c r="I312" s="282"/>
      <c r="J312" s="283"/>
      <c r="K312" s="293"/>
      <c r="L312" s="528" t="s">
        <v>4</v>
      </c>
      <c r="M312" s="258"/>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4"/>
      <c r="AI312" s="262"/>
      <c r="AJ312" s="5"/>
    </row>
    <row r="313" spans="1:36" ht="16.8" hidden="1" thickTop="1" thickBot="1" x14ac:dyDescent="0.35">
      <c r="A313" s="5"/>
      <c r="B313" s="5"/>
      <c r="C313" s="495"/>
      <c r="D313" s="278">
        <f>D312</f>
        <v>0</v>
      </c>
      <c r="E313" s="278">
        <f t="shared" ref="E313:K313" si="327">E312</f>
        <v>0</v>
      </c>
      <c r="F313" s="248">
        <f t="shared" si="327"/>
        <v>0</v>
      </c>
      <c r="G313" s="248">
        <f t="shared" si="327"/>
        <v>0</v>
      </c>
      <c r="H313" s="248">
        <f t="shared" si="327"/>
        <v>0</v>
      </c>
      <c r="I313" s="248">
        <f t="shared" si="327"/>
        <v>0</v>
      </c>
      <c r="J313" s="277">
        <f t="shared" si="327"/>
        <v>0</v>
      </c>
      <c r="K313" s="294">
        <f t="shared" si="327"/>
        <v>0</v>
      </c>
      <c r="L313" s="528" t="s">
        <v>5</v>
      </c>
      <c r="M313" s="258"/>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4"/>
      <c r="AI313" s="262"/>
      <c r="AJ313" s="5"/>
    </row>
    <row r="314" spans="1:36" ht="16.8" hidden="1" thickTop="1" thickBot="1" x14ac:dyDescent="0.35">
      <c r="A314" s="5"/>
      <c r="B314" s="5"/>
      <c r="C314" s="495">
        <f t="shared" ref="C314" si="328">C312+1</f>
        <v>155</v>
      </c>
      <c r="D314" s="279"/>
      <c r="E314" s="280"/>
      <c r="F314" s="281"/>
      <c r="G314" s="281"/>
      <c r="H314" s="282"/>
      <c r="I314" s="282"/>
      <c r="J314" s="283"/>
      <c r="K314" s="293"/>
      <c r="L314" s="528" t="s">
        <v>4</v>
      </c>
      <c r="M314" s="258"/>
      <c r="N314" s="252"/>
      <c r="O314" s="252"/>
      <c r="P314" s="252"/>
      <c r="Q314" s="252"/>
      <c r="R314" s="252"/>
      <c r="S314" s="252"/>
      <c r="T314" s="252"/>
      <c r="U314" s="252"/>
      <c r="V314" s="252"/>
      <c r="W314" s="251"/>
      <c r="X314" s="251"/>
      <c r="Y314" s="251"/>
      <c r="Z314" s="251"/>
      <c r="AA314" s="251"/>
      <c r="AB314" s="251"/>
      <c r="AC314" s="251"/>
      <c r="AD314" s="251"/>
      <c r="AE314" s="251"/>
      <c r="AF314" s="251"/>
      <c r="AG314" s="251"/>
      <c r="AH314" s="251"/>
      <c r="AI314" s="262"/>
      <c r="AJ314" s="5"/>
    </row>
    <row r="315" spans="1:36" ht="16.8" hidden="1" thickTop="1" thickBot="1" x14ac:dyDescent="0.35">
      <c r="A315" s="5"/>
      <c r="B315" s="5"/>
      <c r="C315" s="495"/>
      <c r="D315" s="278">
        <f>D314</f>
        <v>0</v>
      </c>
      <c r="E315" s="278">
        <f t="shared" ref="E315:K315" si="329">E314</f>
        <v>0</v>
      </c>
      <c r="F315" s="248">
        <f t="shared" si="329"/>
        <v>0</v>
      </c>
      <c r="G315" s="248">
        <f t="shared" si="329"/>
        <v>0</v>
      </c>
      <c r="H315" s="248">
        <f t="shared" si="329"/>
        <v>0</v>
      </c>
      <c r="I315" s="248">
        <f t="shared" si="329"/>
        <v>0</v>
      </c>
      <c r="J315" s="277">
        <f t="shared" si="329"/>
        <v>0</v>
      </c>
      <c r="K315" s="294">
        <f t="shared" si="329"/>
        <v>0</v>
      </c>
      <c r="L315" s="528" t="s">
        <v>5</v>
      </c>
      <c r="M315" s="258"/>
      <c r="N315" s="252"/>
      <c r="O315" s="252"/>
      <c r="P315" s="252"/>
      <c r="Q315" s="252"/>
      <c r="R315" s="252"/>
      <c r="S315" s="252"/>
      <c r="T315" s="252"/>
      <c r="U315" s="252"/>
      <c r="V315" s="252"/>
      <c r="W315" s="251"/>
      <c r="X315" s="251"/>
      <c r="Y315" s="251"/>
      <c r="Z315" s="251"/>
      <c r="AA315" s="251"/>
      <c r="AB315" s="251"/>
      <c r="AC315" s="251"/>
      <c r="AD315" s="251"/>
      <c r="AE315" s="251"/>
      <c r="AF315" s="251"/>
      <c r="AG315" s="251"/>
      <c r="AH315" s="251"/>
      <c r="AI315" s="262"/>
      <c r="AJ315" s="5"/>
    </row>
    <row r="316" spans="1:36" ht="16.8" hidden="1" thickTop="1" thickBot="1" x14ac:dyDescent="0.35">
      <c r="A316" s="5"/>
      <c r="B316" s="5"/>
      <c r="C316" s="495">
        <f t="shared" ref="C316" si="330">C314+1</f>
        <v>156</v>
      </c>
      <c r="D316" s="279"/>
      <c r="E316" s="280"/>
      <c r="F316" s="281"/>
      <c r="G316" s="281"/>
      <c r="H316" s="282"/>
      <c r="I316" s="282"/>
      <c r="J316" s="283"/>
      <c r="K316" s="293"/>
      <c r="L316" s="528" t="s">
        <v>4</v>
      </c>
      <c r="M316" s="258"/>
      <c r="N316" s="252"/>
      <c r="O316" s="252"/>
      <c r="P316" s="252"/>
      <c r="Q316" s="252"/>
      <c r="R316" s="252"/>
      <c r="S316" s="252"/>
      <c r="T316" s="252"/>
      <c r="U316" s="252"/>
      <c r="V316" s="252"/>
      <c r="W316" s="251"/>
      <c r="X316" s="251"/>
      <c r="Y316" s="251"/>
      <c r="Z316" s="251"/>
      <c r="AA316" s="251"/>
      <c r="AB316" s="251"/>
      <c r="AC316" s="251"/>
      <c r="AD316" s="251"/>
      <c r="AE316" s="251"/>
      <c r="AF316" s="251"/>
      <c r="AG316" s="251"/>
      <c r="AH316" s="251"/>
      <c r="AI316" s="262"/>
      <c r="AJ316" s="5"/>
    </row>
    <row r="317" spans="1:36" ht="16.8" hidden="1" thickTop="1" thickBot="1" x14ac:dyDescent="0.35">
      <c r="A317" s="5"/>
      <c r="B317" s="5"/>
      <c r="C317" s="495"/>
      <c r="D317" s="278">
        <f>D316</f>
        <v>0</v>
      </c>
      <c r="E317" s="278">
        <f t="shared" ref="E317:K317" si="331">E316</f>
        <v>0</v>
      </c>
      <c r="F317" s="248">
        <f t="shared" si="331"/>
        <v>0</v>
      </c>
      <c r="G317" s="248">
        <f t="shared" si="331"/>
        <v>0</v>
      </c>
      <c r="H317" s="248">
        <f t="shared" si="331"/>
        <v>0</v>
      </c>
      <c r="I317" s="248">
        <f t="shared" si="331"/>
        <v>0</v>
      </c>
      <c r="J317" s="277">
        <f t="shared" si="331"/>
        <v>0</v>
      </c>
      <c r="K317" s="294">
        <f t="shared" si="331"/>
        <v>0</v>
      </c>
      <c r="L317" s="528" t="s">
        <v>5</v>
      </c>
      <c r="M317" s="258"/>
      <c r="N317" s="252"/>
      <c r="O317" s="252"/>
      <c r="P317" s="252"/>
      <c r="Q317" s="252"/>
      <c r="R317" s="252"/>
      <c r="S317" s="252"/>
      <c r="T317" s="252"/>
      <c r="U317" s="252"/>
      <c r="V317" s="252"/>
      <c r="W317" s="251"/>
      <c r="X317" s="251"/>
      <c r="Y317" s="251"/>
      <c r="Z317" s="251"/>
      <c r="AA317" s="251"/>
      <c r="AB317" s="251"/>
      <c r="AC317" s="251"/>
      <c r="AD317" s="251"/>
      <c r="AE317" s="251"/>
      <c r="AF317" s="251"/>
      <c r="AG317" s="251"/>
      <c r="AH317" s="251"/>
      <c r="AI317" s="262"/>
      <c r="AJ317" s="5"/>
    </row>
    <row r="318" spans="1:36" ht="16.8" hidden="1" thickTop="1" thickBot="1" x14ac:dyDescent="0.35">
      <c r="A318" s="5"/>
      <c r="B318" s="5"/>
      <c r="C318" s="495">
        <f t="shared" ref="C318" si="332">C316+1</f>
        <v>157</v>
      </c>
      <c r="D318" s="279"/>
      <c r="E318" s="280"/>
      <c r="F318" s="281"/>
      <c r="G318" s="281"/>
      <c r="H318" s="282"/>
      <c r="I318" s="282"/>
      <c r="J318" s="283"/>
      <c r="K318" s="293"/>
      <c r="L318" s="528" t="s">
        <v>4</v>
      </c>
      <c r="M318" s="258"/>
      <c r="N318" s="252"/>
      <c r="O318" s="252"/>
      <c r="P318" s="252"/>
      <c r="Q318" s="252"/>
      <c r="R318" s="252"/>
      <c r="S318" s="252"/>
      <c r="T318" s="252"/>
      <c r="U318" s="252"/>
      <c r="V318" s="252"/>
      <c r="W318" s="251"/>
      <c r="X318" s="251"/>
      <c r="Y318" s="251"/>
      <c r="Z318" s="251"/>
      <c r="AA318" s="251"/>
      <c r="AB318" s="251"/>
      <c r="AC318" s="251"/>
      <c r="AD318" s="251"/>
      <c r="AE318" s="251"/>
      <c r="AF318" s="251"/>
      <c r="AG318" s="251"/>
      <c r="AH318" s="251"/>
      <c r="AI318" s="262"/>
      <c r="AJ318" s="5"/>
    </row>
    <row r="319" spans="1:36" ht="16.8" hidden="1" thickTop="1" thickBot="1" x14ac:dyDescent="0.35">
      <c r="A319" s="5"/>
      <c r="B319" s="5"/>
      <c r="C319" s="495"/>
      <c r="D319" s="278">
        <f>D318</f>
        <v>0</v>
      </c>
      <c r="E319" s="278">
        <f t="shared" ref="E319:K319" si="333">E318</f>
        <v>0</v>
      </c>
      <c r="F319" s="248">
        <f t="shared" si="333"/>
        <v>0</v>
      </c>
      <c r="G319" s="248">
        <f t="shared" si="333"/>
        <v>0</v>
      </c>
      <c r="H319" s="248">
        <f t="shared" si="333"/>
        <v>0</v>
      </c>
      <c r="I319" s="248">
        <f t="shared" si="333"/>
        <v>0</v>
      </c>
      <c r="J319" s="277">
        <f t="shared" si="333"/>
        <v>0</v>
      </c>
      <c r="K319" s="294">
        <f t="shared" si="333"/>
        <v>0</v>
      </c>
      <c r="L319" s="528" t="s">
        <v>5</v>
      </c>
      <c r="M319" s="258"/>
      <c r="N319" s="252"/>
      <c r="O319" s="252"/>
      <c r="P319" s="252"/>
      <c r="Q319" s="252"/>
      <c r="R319" s="252"/>
      <c r="S319" s="252"/>
      <c r="T319" s="252"/>
      <c r="U319" s="252"/>
      <c r="V319" s="252"/>
      <c r="W319" s="251"/>
      <c r="X319" s="251"/>
      <c r="Y319" s="251"/>
      <c r="Z319" s="251"/>
      <c r="AA319" s="251"/>
      <c r="AB319" s="251"/>
      <c r="AC319" s="251"/>
      <c r="AD319" s="251"/>
      <c r="AE319" s="251"/>
      <c r="AF319" s="251"/>
      <c r="AG319" s="251"/>
      <c r="AH319" s="251"/>
      <c r="AI319" s="262"/>
      <c r="AJ319" s="5"/>
    </row>
    <row r="320" spans="1:36" ht="16.8" hidden="1" thickTop="1" thickBot="1" x14ac:dyDescent="0.35">
      <c r="A320" s="5"/>
      <c r="B320" s="5"/>
      <c r="C320" s="495">
        <f t="shared" ref="C320" si="334">C318+1</f>
        <v>158</v>
      </c>
      <c r="D320" s="279"/>
      <c r="E320" s="280"/>
      <c r="F320" s="281"/>
      <c r="G320" s="281"/>
      <c r="H320" s="282"/>
      <c r="I320" s="282"/>
      <c r="J320" s="283"/>
      <c r="K320" s="293"/>
      <c r="L320" s="528" t="s">
        <v>4</v>
      </c>
      <c r="M320" s="260"/>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65"/>
      <c r="AJ320" s="5"/>
    </row>
    <row r="321" spans="1:36" ht="16.8" hidden="1" thickTop="1" thickBot="1" x14ac:dyDescent="0.35">
      <c r="A321" s="5"/>
      <c r="B321" s="5"/>
      <c r="C321" s="495"/>
      <c r="D321" s="278">
        <f>D320</f>
        <v>0</v>
      </c>
      <c r="E321" s="278">
        <f t="shared" ref="E321:K321" si="335">E320</f>
        <v>0</v>
      </c>
      <c r="F321" s="248">
        <f t="shared" si="335"/>
        <v>0</v>
      </c>
      <c r="G321" s="248">
        <f t="shared" si="335"/>
        <v>0</v>
      </c>
      <c r="H321" s="248">
        <f t="shared" si="335"/>
        <v>0</v>
      </c>
      <c r="I321" s="248">
        <f t="shared" si="335"/>
        <v>0</v>
      </c>
      <c r="J321" s="277">
        <f t="shared" si="335"/>
        <v>0</v>
      </c>
      <c r="K321" s="294">
        <f t="shared" si="335"/>
        <v>0</v>
      </c>
      <c r="L321" s="528" t="s">
        <v>5</v>
      </c>
      <c r="M321" s="260"/>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65"/>
      <c r="AJ321" s="5"/>
    </row>
    <row r="322" spans="1:36" ht="16.8" hidden="1" thickTop="1" thickBot="1" x14ac:dyDescent="0.35">
      <c r="A322" s="5"/>
      <c r="B322" s="5"/>
      <c r="C322" s="495">
        <f t="shared" ref="C322" si="336">C320+1</f>
        <v>159</v>
      </c>
      <c r="D322" s="279"/>
      <c r="E322" s="280"/>
      <c r="F322" s="281"/>
      <c r="G322" s="281"/>
      <c r="H322" s="282"/>
      <c r="I322" s="282"/>
      <c r="J322" s="283"/>
      <c r="K322" s="293"/>
      <c r="L322" s="528" t="s">
        <v>4</v>
      </c>
      <c r="M322" s="260"/>
      <c r="N322" s="255"/>
      <c r="O322" s="255"/>
      <c r="P322" s="255"/>
      <c r="Q322" s="255"/>
      <c r="R322" s="255"/>
      <c r="S322" s="255"/>
      <c r="T322" s="255"/>
      <c r="U322" s="255"/>
      <c r="V322" s="255"/>
      <c r="W322" s="255"/>
      <c r="X322" s="255"/>
      <c r="Y322" s="255"/>
      <c r="Z322" s="255"/>
      <c r="AA322" s="255"/>
      <c r="AB322" s="255"/>
      <c r="AC322" s="255"/>
      <c r="AD322" s="255"/>
      <c r="AE322" s="255"/>
      <c r="AF322" s="255"/>
      <c r="AG322" s="255"/>
      <c r="AH322" s="255"/>
      <c r="AI322" s="265"/>
      <c r="AJ322" s="5"/>
    </row>
    <row r="323" spans="1:36" ht="16.8" hidden="1" thickTop="1" thickBot="1" x14ac:dyDescent="0.35">
      <c r="A323" s="5"/>
      <c r="B323" s="5"/>
      <c r="C323" s="495"/>
      <c r="D323" s="278">
        <f>D322</f>
        <v>0</v>
      </c>
      <c r="E323" s="278">
        <f t="shared" ref="E323:K323" si="337">E322</f>
        <v>0</v>
      </c>
      <c r="F323" s="248">
        <f t="shared" si="337"/>
        <v>0</v>
      </c>
      <c r="G323" s="248">
        <f t="shared" si="337"/>
        <v>0</v>
      </c>
      <c r="H323" s="248">
        <f t="shared" si="337"/>
        <v>0</v>
      </c>
      <c r="I323" s="248">
        <f t="shared" si="337"/>
        <v>0</v>
      </c>
      <c r="J323" s="277">
        <f t="shared" si="337"/>
        <v>0</v>
      </c>
      <c r="K323" s="294">
        <f t="shared" si="337"/>
        <v>0</v>
      </c>
      <c r="L323" s="528" t="s">
        <v>5</v>
      </c>
      <c r="M323" s="260"/>
      <c r="N323" s="255"/>
      <c r="O323" s="255"/>
      <c r="P323" s="255"/>
      <c r="Q323" s="255"/>
      <c r="R323" s="255"/>
      <c r="S323" s="255"/>
      <c r="T323" s="255"/>
      <c r="U323" s="255"/>
      <c r="V323" s="255"/>
      <c r="W323" s="255"/>
      <c r="X323" s="255"/>
      <c r="Y323" s="255"/>
      <c r="Z323" s="255"/>
      <c r="AA323" s="255"/>
      <c r="AB323" s="255"/>
      <c r="AC323" s="255"/>
      <c r="AD323" s="255"/>
      <c r="AE323" s="255"/>
      <c r="AF323" s="255"/>
      <c r="AG323" s="255"/>
      <c r="AH323" s="255"/>
      <c r="AI323" s="265"/>
      <c r="AJ323" s="5"/>
    </row>
    <row r="324" spans="1:36" ht="16.8" hidden="1" thickTop="1" thickBot="1" x14ac:dyDescent="0.35">
      <c r="A324" s="5"/>
      <c r="B324" s="5"/>
      <c r="C324" s="495">
        <f t="shared" ref="C324" si="338">C322+1</f>
        <v>160</v>
      </c>
      <c r="D324" s="279"/>
      <c r="E324" s="280"/>
      <c r="F324" s="281"/>
      <c r="G324" s="281"/>
      <c r="H324" s="282"/>
      <c r="I324" s="282"/>
      <c r="J324" s="283"/>
      <c r="K324" s="293"/>
      <c r="L324" s="528" t="s">
        <v>4</v>
      </c>
      <c r="M324" s="260"/>
      <c r="N324" s="255"/>
      <c r="O324" s="255"/>
      <c r="P324" s="255"/>
      <c r="Q324" s="255"/>
      <c r="R324" s="255"/>
      <c r="S324" s="255"/>
      <c r="T324" s="255"/>
      <c r="U324" s="255"/>
      <c r="V324" s="255"/>
      <c r="W324" s="255"/>
      <c r="X324" s="255"/>
      <c r="Y324" s="255"/>
      <c r="Z324" s="255"/>
      <c r="AA324" s="255"/>
      <c r="AB324" s="255"/>
      <c r="AC324" s="255"/>
      <c r="AD324" s="255"/>
      <c r="AE324" s="255"/>
      <c r="AF324" s="255"/>
      <c r="AG324" s="255"/>
      <c r="AH324" s="255"/>
      <c r="AI324" s="265"/>
      <c r="AJ324" s="5"/>
    </row>
    <row r="325" spans="1:36" ht="16.8" hidden="1" thickTop="1" thickBot="1" x14ac:dyDescent="0.35">
      <c r="A325" s="5"/>
      <c r="B325" s="5"/>
      <c r="C325" s="495"/>
      <c r="D325" s="278">
        <f>D324</f>
        <v>0</v>
      </c>
      <c r="E325" s="278">
        <f t="shared" ref="E325:K325" si="339">E324</f>
        <v>0</v>
      </c>
      <c r="F325" s="248">
        <f t="shared" si="339"/>
        <v>0</v>
      </c>
      <c r="G325" s="248">
        <f t="shared" si="339"/>
        <v>0</v>
      </c>
      <c r="H325" s="248">
        <f t="shared" si="339"/>
        <v>0</v>
      </c>
      <c r="I325" s="248">
        <f t="shared" si="339"/>
        <v>0</v>
      </c>
      <c r="J325" s="277">
        <f t="shared" si="339"/>
        <v>0</v>
      </c>
      <c r="K325" s="294">
        <f t="shared" si="339"/>
        <v>0</v>
      </c>
      <c r="L325" s="528" t="s">
        <v>5</v>
      </c>
      <c r="M325" s="260"/>
      <c r="N325" s="255"/>
      <c r="O325" s="255"/>
      <c r="P325" s="255"/>
      <c r="Q325" s="255"/>
      <c r="R325" s="255"/>
      <c r="S325" s="255"/>
      <c r="T325" s="255"/>
      <c r="U325" s="255"/>
      <c r="V325" s="255"/>
      <c r="W325" s="255"/>
      <c r="X325" s="255"/>
      <c r="Y325" s="255"/>
      <c r="Z325" s="255"/>
      <c r="AA325" s="255"/>
      <c r="AB325" s="255"/>
      <c r="AC325" s="255"/>
      <c r="AD325" s="255"/>
      <c r="AE325" s="255"/>
      <c r="AF325" s="255"/>
      <c r="AG325" s="255"/>
      <c r="AH325" s="255"/>
      <c r="AI325" s="265"/>
      <c r="AJ325" s="5"/>
    </row>
    <row r="326" spans="1:36" ht="16.8" hidden="1" thickTop="1" thickBot="1" x14ac:dyDescent="0.35">
      <c r="A326" s="5"/>
      <c r="B326" s="5"/>
      <c r="C326" s="495">
        <f t="shared" ref="C326" si="340">C324+1</f>
        <v>161</v>
      </c>
      <c r="D326" s="279"/>
      <c r="E326" s="280"/>
      <c r="F326" s="281"/>
      <c r="G326" s="281"/>
      <c r="H326" s="282"/>
      <c r="I326" s="282"/>
      <c r="J326" s="283"/>
      <c r="K326" s="293"/>
      <c r="L326" s="528" t="s">
        <v>4</v>
      </c>
      <c r="M326" s="260"/>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5"/>
      <c r="AI326" s="265"/>
      <c r="AJ326" s="5"/>
    </row>
    <row r="327" spans="1:36" ht="16.8" hidden="1" thickTop="1" thickBot="1" x14ac:dyDescent="0.35">
      <c r="A327" s="5"/>
      <c r="B327" s="5"/>
      <c r="C327" s="495"/>
      <c r="D327" s="278">
        <f>D326</f>
        <v>0</v>
      </c>
      <c r="E327" s="278">
        <f t="shared" ref="E327:K327" si="341">E326</f>
        <v>0</v>
      </c>
      <c r="F327" s="248">
        <f t="shared" si="341"/>
        <v>0</v>
      </c>
      <c r="G327" s="248">
        <f t="shared" si="341"/>
        <v>0</v>
      </c>
      <c r="H327" s="248">
        <f t="shared" si="341"/>
        <v>0</v>
      </c>
      <c r="I327" s="248">
        <f t="shared" si="341"/>
        <v>0</v>
      </c>
      <c r="J327" s="277">
        <f t="shared" si="341"/>
        <v>0</v>
      </c>
      <c r="K327" s="294">
        <f t="shared" si="341"/>
        <v>0</v>
      </c>
      <c r="L327" s="528" t="s">
        <v>5</v>
      </c>
      <c r="M327" s="260"/>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65"/>
      <c r="AJ327" s="5"/>
    </row>
    <row r="328" spans="1:36" ht="16.8" hidden="1" thickTop="1" thickBot="1" x14ac:dyDescent="0.35">
      <c r="A328" s="5"/>
      <c r="B328" s="5"/>
      <c r="C328" s="495">
        <f t="shared" ref="C328" si="342">C326+1</f>
        <v>162</v>
      </c>
      <c r="D328" s="279"/>
      <c r="E328" s="280"/>
      <c r="F328" s="281"/>
      <c r="G328" s="281"/>
      <c r="H328" s="282"/>
      <c r="I328" s="282"/>
      <c r="J328" s="283"/>
      <c r="K328" s="293"/>
      <c r="L328" s="528" t="s">
        <v>4</v>
      </c>
      <c r="M328" s="260"/>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65"/>
      <c r="AJ328" s="5"/>
    </row>
    <row r="329" spans="1:36" ht="16.8" hidden="1" thickTop="1" thickBot="1" x14ac:dyDescent="0.35">
      <c r="A329" s="5"/>
      <c r="B329" s="5"/>
      <c r="C329" s="495"/>
      <c r="D329" s="278">
        <f>D328</f>
        <v>0</v>
      </c>
      <c r="E329" s="278">
        <f t="shared" ref="E329:K329" si="343">E328</f>
        <v>0</v>
      </c>
      <c r="F329" s="248">
        <f t="shared" si="343"/>
        <v>0</v>
      </c>
      <c r="G329" s="248">
        <f t="shared" si="343"/>
        <v>0</v>
      </c>
      <c r="H329" s="248">
        <f t="shared" si="343"/>
        <v>0</v>
      </c>
      <c r="I329" s="248">
        <f t="shared" si="343"/>
        <v>0</v>
      </c>
      <c r="J329" s="277">
        <f t="shared" si="343"/>
        <v>0</v>
      </c>
      <c r="K329" s="294">
        <f t="shared" si="343"/>
        <v>0</v>
      </c>
      <c r="L329" s="528" t="s">
        <v>5</v>
      </c>
      <c r="M329" s="260"/>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65"/>
      <c r="AJ329" s="5"/>
    </row>
    <row r="330" spans="1:36" ht="16.8" hidden="1" thickTop="1" thickBot="1" x14ac:dyDescent="0.35">
      <c r="A330" s="5"/>
      <c r="B330" s="5"/>
      <c r="C330" s="495">
        <f t="shared" ref="C330" si="344">C328+1</f>
        <v>163</v>
      </c>
      <c r="D330" s="279"/>
      <c r="E330" s="280"/>
      <c r="F330" s="281"/>
      <c r="G330" s="281"/>
      <c r="H330" s="282"/>
      <c r="I330" s="282"/>
      <c r="J330" s="283"/>
      <c r="K330" s="293"/>
      <c r="L330" s="528" t="s">
        <v>4</v>
      </c>
      <c r="M330" s="260"/>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65"/>
      <c r="AJ330" s="5"/>
    </row>
    <row r="331" spans="1:36" ht="16.8" hidden="1" thickTop="1" thickBot="1" x14ac:dyDescent="0.35">
      <c r="A331" s="5"/>
      <c r="B331" s="5"/>
      <c r="C331" s="495"/>
      <c r="D331" s="278">
        <f>D330</f>
        <v>0</v>
      </c>
      <c r="E331" s="278">
        <f t="shared" ref="E331:K331" si="345">E330</f>
        <v>0</v>
      </c>
      <c r="F331" s="248">
        <f t="shared" si="345"/>
        <v>0</v>
      </c>
      <c r="G331" s="248">
        <f t="shared" si="345"/>
        <v>0</v>
      </c>
      <c r="H331" s="248">
        <f t="shared" si="345"/>
        <v>0</v>
      </c>
      <c r="I331" s="248">
        <f t="shared" si="345"/>
        <v>0</v>
      </c>
      <c r="J331" s="277">
        <f t="shared" si="345"/>
        <v>0</v>
      </c>
      <c r="K331" s="294">
        <f t="shared" si="345"/>
        <v>0</v>
      </c>
      <c r="L331" s="528" t="s">
        <v>5</v>
      </c>
      <c r="M331" s="260"/>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65"/>
      <c r="AJ331" s="5"/>
    </row>
    <row r="332" spans="1:36" ht="16.8" hidden="1" thickTop="1" thickBot="1" x14ac:dyDescent="0.35">
      <c r="A332" s="5"/>
      <c r="B332" s="5"/>
      <c r="C332" s="495">
        <f t="shared" ref="C332" si="346">C330+1</f>
        <v>164</v>
      </c>
      <c r="D332" s="279"/>
      <c r="E332" s="280"/>
      <c r="F332" s="281"/>
      <c r="G332" s="281"/>
      <c r="H332" s="282"/>
      <c r="I332" s="282"/>
      <c r="J332" s="283"/>
      <c r="K332" s="293"/>
      <c r="L332" s="528" t="s">
        <v>4</v>
      </c>
      <c r="M332" s="260"/>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65"/>
      <c r="AJ332" s="5"/>
    </row>
    <row r="333" spans="1:36" ht="16.8" hidden="1" thickTop="1" thickBot="1" x14ac:dyDescent="0.35">
      <c r="A333" s="5"/>
      <c r="B333" s="5"/>
      <c r="C333" s="495"/>
      <c r="D333" s="278">
        <f>D332</f>
        <v>0</v>
      </c>
      <c r="E333" s="278">
        <f t="shared" ref="E333:K333" si="347">E332</f>
        <v>0</v>
      </c>
      <c r="F333" s="248">
        <f t="shared" si="347"/>
        <v>0</v>
      </c>
      <c r="G333" s="248">
        <f t="shared" si="347"/>
        <v>0</v>
      </c>
      <c r="H333" s="248">
        <f t="shared" si="347"/>
        <v>0</v>
      </c>
      <c r="I333" s="248">
        <f t="shared" si="347"/>
        <v>0</v>
      </c>
      <c r="J333" s="277">
        <f t="shared" si="347"/>
        <v>0</v>
      </c>
      <c r="K333" s="294">
        <f t="shared" si="347"/>
        <v>0</v>
      </c>
      <c r="L333" s="528" t="s">
        <v>5</v>
      </c>
      <c r="M333" s="260"/>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65"/>
      <c r="AJ333" s="5"/>
    </row>
    <row r="334" spans="1:36" ht="16.8" hidden="1" thickTop="1" thickBot="1" x14ac:dyDescent="0.35">
      <c r="A334" s="5"/>
      <c r="B334" s="5"/>
      <c r="C334" s="495">
        <f t="shared" ref="C334" si="348">C332+1</f>
        <v>165</v>
      </c>
      <c r="D334" s="279"/>
      <c r="E334" s="280"/>
      <c r="F334" s="281"/>
      <c r="G334" s="281"/>
      <c r="H334" s="282"/>
      <c r="I334" s="282"/>
      <c r="J334" s="283"/>
      <c r="K334" s="293"/>
      <c r="L334" s="528" t="s">
        <v>4</v>
      </c>
      <c r="M334" s="260"/>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65"/>
      <c r="AJ334" s="5"/>
    </row>
    <row r="335" spans="1:36" ht="16.8" hidden="1" thickTop="1" thickBot="1" x14ac:dyDescent="0.35">
      <c r="A335" s="5"/>
      <c r="B335" s="5"/>
      <c r="C335" s="495"/>
      <c r="D335" s="278">
        <f>D334</f>
        <v>0</v>
      </c>
      <c r="E335" s="278">
        <f t="shared" ref="E335:K335" si="349">E334</f>
        <v>0</v>
      </c>
      <c r="F335" s="248">
        <f t="shared" si="349"/>
        <v>0</v>
      </c>
      <c r="G335" s="248">
        <f t="shared" si="349"/>
        <v>0</v>
      </c>
      <c r="H335" s="248">
        <f t="shared" si="349"/>
        <v>0</v>
      </c>
      <c r="I335" s="248">
        <f t="shared" si="349"/>
        <v>0</v>
      </c>
      <c r="J335" s="277">
        <f t="shared" si="349"/>
        <v>0</v>
      </c>
      <c r="K335" s="294">
        <f t="shared" si="349"/>
        <v>0</v>
      </c>
      <c r="L335" s="528" t="s">
        <v>5</v>
      </c>
      <c r="M335" s="260"/>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65"/>
      <c r="AJ335" s="5"/>
    </row>
    <row r="336" spans="1:36" ht="16.8" hidden="1" thickTop="1" thickBot="1" x14ac:dyDescent="0.35">
      <c r="A336" s="5"/>
      <c r="B336" s="5"/>
      <c r="C336" s="495">
        <f t="shared" ref="C336" si="350">C334+1</f>
        <v>166</v>
      </c>
      <c r="D336" s="279"/>
      <c r="E336" s="280"/>
      <c r="F336" s="281"/>
      <c r="G336" s="281"/>
      <c r="H336" s="282"/>
      <c r="I336" s="282"/>
      <c r="J336" s="283"/>
      <c r="K336" s="293"/>
      <c r="L336" s="528" t="s">
        <v>4</v>
      </c>
      <c r="M336" s="260"/>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65"/>
      <c r="AJ336" s="5"/>
    </row>
    <row r="337" spans="1:36" ht="16.8" hidden="1" thickTop="1" thickBot="1" x14ac:dyDescent="0.35">
      <c r="A337" s="5"/>
      <c r="B337" s="5"/>
      <c r="C337" s="495"/>
      <c r="D337" s="278">
        <f>D336</f>
        <v>0</v>
      </c>
      <c r="E337" s="278">
        <f t="shared" ref="E337:K337" si="351">E336</f>
        <v>0</v>
      </c>
      <c r="F337" s="248">
        <f t="shared" si="351"/>
        <v>0</v>
      </c>
      <c r="G337" s="248">
        <f t="shared" si="351"/>
        <v>0</v>
      </c>
      <c r="H337" s="248">
        <f t="shared" si="351"/>
        <v>0</v>
      </c>
      <c r="I337" s="248">
        <f t="shared" si="351"/>
        <v>0</v>
      </c>
      <c r="J337" s="277">
        <f t="shared" si="351"/>
        <v>0</v>
      </c>
      <c r="K337" s="294">
        <f t="shared" si="351"/>
        <v>0</v>
      </c>
      <c r="L337" s="528" t="s">
        <v>5</v>
      </c>
      <c r="M337" s="260"/>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65"/>
      <c r="AJ337" s="5"/>
    </row>
    <row r="338" spans="1:36" ht="16.8" hidden="1" thickTop="1" thickBot="1" x14ac:dyDescent="0.35">
      <c r="A338" s="5"/>
      <c r="B338" s="5"/>
      <c r="C338" s="495">
        <f t="shared" ref="C338" si="352">C336+1</f>
        <v>167</v>
      </c>
      <c r="D338" s="279"/>
      <c r="E338" s="280"/>
      <c r="F338" s="281"/>
      <c r="G338" s="281"/>
      <c r="H338" s="282"/>
      <c r="I338" s="282"/>
      <c r="J338" s="283"/>
      <c r="K338" s="293"/>
      <c r="L338" s="528" t="s">
        <v>4</v>
      </c>
      <c r="M338" s="260"/>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65"/>
      <c r="AJ338" s="5"/>
    </row>
    <row r="339" spans="1:36" ht="16.8" hidden="1" thickTop="1" thickBot="1" x14ac:dyDescent="0.35">
      <c r="A339" s="5"/>
      <c r="B339" s="5"/>
      <c r="C339" s="495"/>
      <c r="D339" s="278">
        <f>D338</f>
        <v>0</v>
      </c>
      <c r="E339" s="278">
        <f t="shared" ref="E339:K339" si="353">E338</f>
        <v>0</v>
      </c>
      <c r="F339" s="248">
        <f t="shared" si="353"/>
        <v>0</v>
      </c>
      <c r="G339" s="248">
        <f t="shared" si="353"/>
        <v>0</v>
      </c>
      <c r="H339" s="248">
        <f t="shared" si="353"/>
        <v>0</v>
      </c>
      <c r="I339" s="248">
        <f t="shared" si="353"/>
        <v>0</v>
      </c>
      <c r="J339" s="277">
        <f t="shared" si="353"/>
        <v>0</v>
      </c>
      <c r="K339" s="294">
        <f t="shared" si="353"/>
        <v>0</v>
      </c>
      <c r="L339" s="528" t="s">
        <v>5</v>
      </c>
      <c r="M339" s="260"/>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65"/>
      <c r="AJ339" s="5"/>
    </row>
    <row r="340" spans="1:36" ht="16.8" hidden="1" thickTop="1" thickBot="1" x14ac:dyDescent="0.35">
      <c r="A340" s="5"/>
      <c r="B340" s="5"/>
      <c r="C340" s="495">
        <f t="shared" ref="C340" si="354">C338+1</f>
        <v>168</v>
      </c>
      <c r="D340" s="279"/>
      <c r="E340" s="280"/>
      <c r="F340" s="281"/>
      <c r="G340" s="281"/>
      <c r="H340" s="282"/>
      <c r="I340" s="282"/>
      <c r="J340" s="283"/>
      <c r="K340" s="293"/>
      <c r="L340" s="528" t="s">
        <v>4</v>
      </c>
      <c r="M340" s="260"/>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65"/>
      <c r="AJ340" s="5"/>
    </row>
    <row r="341" spans="1:36" ht="16.8" hidden="1" thickTop="1" thickBot="1" x14ac:dyDescent="0.35">
      <c r="A341" s="5"/>
      <c r="B341" s="5"/>
      <c r="C341" s="495"/>
      <c r="D341" s="278">
        <f>D340</f>
        <v>0</v>
      </c>
      <c r="E341" s="278">
        <f t="shared" ref="E341:K341" si="355">E340</f>
        <v>0</v>
      </c>
      <c r="F341" s="248">
        <f t="shared" si="355"/>
        <v>0</v>
      </c>
      <c r="G341" s="248">
        <f t="shared" si="355"/>
        <v>0</v>
      </c>
      <c r="H341" s="248">
        <f t="shared" si="355"/>
        <v>0</v>
      </c>
      <c r="I341" s="248">
        <f t="shared" si="355"/>
        <v>0</v>
      </c>
      <c r="J341" s="277">
        <f t="shared" si="355"/>
        <v>0</v>
      </c>
      <c r="K341" s="294">
        <f t="shared" si="355"/>
        <v>0</v>
      </c>
      <c r="L341" s="528" t="s">
        <v>5</v>
      </c>
      <c r="M341" s="260"/>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65"/>
      <c r="AJ341" s="5"/>
    </row>
    <row r="342" spans="1:36" ht="16.8" hidden="1" thickTop="1" thickBot="1" x14ac:dyDescent="0.35">
      <c r="A342" s="5"/>
      <c r="B342" s="5"/>
      <c r="C342" s="495">
        <f t="shared" ref="C342" si="356">C340+1</f>
        <v>169</v>
      </c>
      <c r="D342" s="279"/>
      <c r="E342" s="280"/>
      <c r="F342" s="281"/>
      <c r="G342" s="281"/>
      <c r="H342" s="282"/>
      <c r="I342" s="282"/>
      <c r="J342" s="283"/>
      <c r="K342" s="293"/>
      <c r="L342" s="528" t="s">
        <v>4</v>
      </c>
      <c r="M342" s="260"/>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65"/>
      <c r="AJ342" s="5"/>
    </row>
    <row r="343" spans="1:36" ht="16.8" hidden="1" thickTop="1" thickBot="1" x14ac:dyDescent="0.35">
      <c r="A343" s="5"/>
      <c r="B343" s="5"/>
      <c r="C343" s="495"/>
      <c r="D343" s="278">
        <f>D342</f>
        <v>0</v>
      </c>
      <c r="E343" s="278">
        <f t="shared" ref="E343:K343" si="357">E342</f>
        <v>0</v>
      </c>
      <c r="F343" s="248">
        <f t="shared" si="357"/>
        <v>0</v>
      </c>
      <c r="G343" s="248">
        <f t="shared" si="357"/>
        <v>0</v>
      </c>
      <c r="H343" s="248">
        <f t="shared" si="357"/>
        <v>0</v>
      </c>
      <c r="I343" s="248">
        <f t="shared" si="357"/>
        <v>0</v>
      </c>
      <c r="J343" s="277">
        <f t="shared" si="357"/>
        <v>0</v>
      </c>
      <c r="K343" s="294">
        <f t="shared" si="357"/>
        <v>0</v>
      </c>
      <c r="L343" s="528" t="s">
        <v>5</v>
      </c>
      <c r="M343" s="260"/>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65"/>
      <c r="AJ343" s="5"/>
    </row>
    <row r="344" spans="1:36" ht="16.8" hidden="1" thickTop="1" thickBot="1" x14ac:dyDescent="0.35">
      <c r="A344" s="5"/>
      <c r="B344" s="5"/>
      <c r="C344" s="495">
        <f t="shared" ref="C344" si="358">C342+1</f>
        <v>170</v>
      </c>
      <c r="D344" s="279"/>
      <c r="E344" s="280"/>
      <c r="F344" s="281"/>
      <c r="G344" s="281"/>
      <c r="H344" s="282"/>
      <c r="I344" s="282"/>
      <c r="J344" s="283"/>
      <c r="K344" s="293"/>
      <c r="L344" s="528" t="s">
        <v>4</v>
      </c>
      <c r="M344" s="260"/>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65"/>
      <c r="AJ344" s="5"/>
    </row>
    <row r="345" spans="1:36" ht="16.8" hidden="1" thickTop="1" thickBot="1" x14ac:dyDescent="0.35">
      <c r="A345" s="5"/>
      <c r="B345" s="5"/>
      <c r="C345" s="495"/>
      <c r="D345" s="278">
        <f>D344</f>
        <v>0</v>
      </c>
      <c r="E345" s="278">
        <f t="shared" ref="E345:K345" si="359">E344</f>
        <v>0</v>
      </c>
      <c r="F345" s="248">
        <f t="shared" si="359"/>
        <v>0</v>
      </c>
      <c r="G345" s="248">
        <f t="shared" si="359"/>
        <v>0</v>
      </c>
      <c r="H345" s="248">
        <f t="shared" si="359"/>
        <v>0</v>
      </c>
      <c r="I345" s="248">
        <f t="shared" si="359"/>
        <v>0</v>
      </c>
      <c r="J345" s="277">
        <f t="shared" si="359"/>
        <v>0</v>
      </c>
      <c r="K345" s="294">
        <f t="shared" si="359"/>
        <v>0</v>
      </c>
      <c r="L345" s="528" t="s">
        <v>5</v>
      </c>
      <c r="M345" s="260"/>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65"/>
      <c r="AJ345" s="5"/>
    </row>
    <row r="346" spans="1:36" ht="16.8" hidden="1" thickTop="1" thickBot="1" x14ac:dyDescent="0.35">
      <c r="A346" s="5"/>
      <c r="B346" s="5"/>
      <c r="C346" s="495">
        <f t="shared" ref="C346" si="360">C344+1</f>
        <v>171</v>
      </c>
      <c r="D346" s="279"/>
      <c r="E346" s="280"/>
      <c r="F346" s="281"/>
      <c r="G346" s="281"/>
      <c r="H346" s="282"/>
      <c r="I346" s="282"/>
      <c r="J346" s="283"/>
      <c r="K346" s="293"/>
      <c r="L346" s="528" t="s">
        <v>4</v>
      </c>
      <c r="M346" s="260"/>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65"/>
      <c r="AJ346" s="5"/>
    </row>
    <row r="347" spans="1:36" ht="16.8" hidden="1" thickTop="1" thickBot="1" x14ac:dyDescent="0.35">
      <c r="A347" s="5"/>
      <c r="B347" s="5"/>
      <c r="C347" s="496"/>
      <c r="D347" s="278">
        <f>D346</f>
        <v>0</v>
      </c>
      <c r="E347" s="278">
        <f t="shared" ref="E347:K347" si="361">E346</f>
        <v>0</v>
      </c>
      <c r="F347" s="248">
        <f t="shared" si="361"/>
        <v>0</v>
      </c>
      <c r="G347" s="248">
        <f t="shared" si="361"/>
        <v>0</v>
      </c>
      <c r="H347" s="248">
        <f t="shared" si="361"/>
        <v>0</v>
      </c>
      <c r="I347" s="248">
        <f t="shared" si="361"/>
        <v>0</v>
      </c>
      <c r="J347" s="277">
        <f t="shared" si="361"/>
        <v>0</v>
      </c>
      <c r="K347" s="294">
        <f t="shared" si="361"/>
        <v>0</v>
      </c>
      <c r="L347" s="529" t="s">
        <v>5</v>
      </c>
      <c r="M347" s="266"/>
      <c r="N347" s="267"/>
      <c r="O347" s="267"/>
      <c r="P347" s="267"/>
      <c r="Q347" s="267"/>
      <c r="R347" s="267"/>
      <c r="S347" s="267"/>
      <c r="T347" s="267"/>
      <c r="U347" s="267"/>
      <c r="V347" s="267"/>
      <c r="W347" s="267"/>
      <c r="X347" s="267"/>
      <c r="Y347" s="267"/>
      <c r="Z347" s="267"/>
      <c r="AA347" s="267"/>
      <c r="AB347" s="267"/>
      <c r="AC347" s="267"/>
      <c r="AD347" s="267"/>
      <c r="AE347" s="267"/>
      <c r="AF347" s="267"/>
      <c r="AG347" s="267"/>
      <c r="AH347" s="267"/>
      <c r="AI347" s="268"/>
      <c r="AJ347" s="5"/>
    </row>
    <row r="348" spans="1:36" ht="16.8" hidden="1" thickTop="1" thickBot="1" x14ac:dyDescent="0.35">
      <c r="A348" s="5"/>
      <c r="B348" s="5"/>
      <c r="C348" s="495">
        <f t="shared" ref="C348" si="362">C346+1</f>
        <v>172</v>
      </c>
      <c r="D348" s="279"/>
      <c r="E348" s="280"/>
      <c r="F348" s="281"/>
      <c r="G348" s="281"/>
      <c r="H348" s="282"/>
      <c r="I348" s="282"/>
      <c r="J348" s="283"/>
      <c r="K348" s="293"/>
      <c r="L348" s="528" t="s">
        <v>4</v>
      </c>
      <c r="M348" s="258"/>
      <c r="N348" s="252"/>
      <c r="O348" s="252"/>
      <c r="P348" s="252"/>
      <c r="Q348" s="252"/>
      <c r="R348" s="252"/>
      <c r="S348" s="252"/>
      <c r="T348" s="252"/>
      <c r="U348" s="252"/>
      <c r="V348" s="252"/>
      <c r="W348" s="251"/>
      <c r="X348" s="251"/>
      <c r="Y348" s="251"/>
      <c r="Z348" s="251"/>
      <c r="AA348" s="251"/>
      <c r="AB348" s="251"/>
      <c r="AC348" s="251"/>
      <c r="AD348" s="251"/>
      <c r="AE348" s="251"/>
      <c r="AF348" s="251"/>
      <c r="AG348" s="251"/>
      <c r="AH348" s="251"/>
      <c r="AI348" s="262"/>
      <c r="AJ348" s="5"/>
    </row>
    <row r="349" spans="1:36" ht="16.8" hidden="1" thickTop="1" thickBot="1" x14ac:dyDescent="0.35">
      <c r="A349" s="5"/>
      <c r="B349" s="5"/>
      <c r="C349" s="495"/>
      <c r="D349" s="278">
        <f>D348</f>
        <v>0</v>
      </c>
      <c r="E349" s="278">
        <f t="shared" ref="E349:K349" si="363">E348</f>
        <v>0</v>
      </c>
      <c r="F349" s="248">
        <f t="shared" si="363"/>
        <v>0</v>
      </c>
      <c r="G349" s="248">
        <f t="shared" si="363"/>
        <v>0</v>
      </c>
      <c r="H349" s="248">
        <f t="shared" si="363"/>
        <v>0</v>
      </c>
      <c r="I349" s="248">
        <f t="shared" si="363"/>
        <v>0</v>
      </c>
      <c r="J349" s="277">
        <f t="shared" si="363"/>
        <v>0</v>
      </c>
      <c r="K349" s="294">
        <f t="shared" si="363"/>
        <v>0</v>
      </c>
      <c r="L349" s="528" t="s">
        <v>5</v>
      </c>
      <c r="M349" s="258"/>
      <c r="N349" s="252"/>
      <c r="O349" s="252"/>
      <c r="P349" s="252"/>
      <c r="Q349" s="252"/>
      <c r="R349" s="252"/>
      <c r="S349" s="252"/>
      <c r="T349" s="252"/>
      <c r="U349" s="252"/>
      <c r="V349" s="252"/>
      <c r="W349" s="251"/>
      <c r="X349" s="251"/>
      <c r="Y349" s="251"/>
      <c r="Z349" s="251"/>
      <c r="AA349" s="251"/>
      <c r="AB349" s="251"/>
      <c r="AC349" s="251"/>
      <c r="AD349" s="251"/>
      <c r="AE349" s="251"/>
      <c r="AF349" s="251"/>
      <c r="AG349" s="251"/>
      <c r="AH349" s="251"/>
      <c r="AI349" s="262"/>
      <c r="AJ349" s="5"/>
    </row>
    <row r="350" spans="1:36" ht="16.8" hidden="1" thickTop="1" thickBot="1" x14ac:dyDescent="0.35">
      <c r="A350" s="5"/>
      <c r="B350" s="5"/>
      <c r="C350" s="495">
        <f t="shared" ref="C350" si="364">C348+1</f>
        <v>173</v>
      </c>
      <c r="D350" s="279"/>
      <c r="E350" s="280"/>
      <c r="F350" s="281"/>
      <c r="G350" s="281"/>
      <c r="H350" s="282"/>
      <c r="I350" s="282"/>
      <c r="J350" s="283"/>
      <c r="K350" s="293"/>
      <c r="L350" s="528" t="s">
        <v>4</v>
      </c>
      <c r="M350" s="258"/>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62"/>
      <c r="AJ350" s="5"/>
    </row>
    <row r="351" spans="1:36" ht="16.8" hidden="1" thickTop="1" thickBot="1" x14ac:dyDescent="0.35">
      <c r="A351" s="5"/>
      <c r="B351" s="5"/>
      <c r="C351" s="495"/>
      <c r="D351" s="278">
        <f>D350</f>
        <v>0</v>
      </c>
      <c r="E351" s="278">
        <f t="shared" ref="E351:K351" si="365">E350</f>
        <v>0</v>
      </c>
      <c r="F351" s="248">
        <f t="shared" si="365"/>
        <v>0</v>
      </c>
      <c r="G351" s="248">
        <f t="shared" si="365"/>
        <v>0</v>
      </c>
      <c r="H351" s="248">
        <f t="shared" si="365"/>
        <v>0</v>
      </c>
      <c r="I351" s="248">
        <f t="shared" si="365"/>
        <v>0</v>
      </c>
      <c r="J351" s="277">
        <f t="shared" si="365"/>
        <v>0</v>
      </c>
      <c r="K351" s="294">
        <f t="shared" si="365"/>
        <v>0</v>
      </c>
      <c r="L351" s="528" t="s">
        <v>5</v>
      </c>
      <c r="M351" s="258"/>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62"/>
      <c r="AJ351" s="5"/>
    </row>
    <row r="352" spans="1:36" ht="16.8" hidden="1" thickTop="1" thickBot="1" x14ac:dyDescent="0.35">
      <c r="A352" s="5"/>
      <c r="B352" s="5"/>
      <c r="C352" s="495">
        <f t="shared" ref="C352" si="366">C350+1</f>
        <v>174</v>
      </c>
      <c r="D352" s="279"/>
      <c r="E352" s="280"/>
      <c r="F352" s="281"/>
      <c r="G352" s="281"/>
      <c r="H352" s="282"/>
      <c r="I352" s="282"/>
      <c r="J352" s="283"/>
      <c r="K352" s="293"/>
      <c r="L352" s="528" t="s">
        <v>4</v>
      </c>
      <c r="M352" s="258"/>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64"/>
      <c r="AJ352" s="5"/>
    </row>
    <row r="353" spans="1:36" ht="16.8" hidden="1" thickTop="1" thickBot="1" x14ac:dyDescent="0.35">
      <c r="A353" s="5"/>
      <c r="B353" s="5"/>
      <c r="C353" s="495"/>
      <c r="D353" s="278">
        <f>D352</f>
        <v>0</v>
      </c>
      <c r="E353" s="278">
        <f t="shared" ref="E353:K353" si="367">E352</f>
        <v>0</v>
      </c>
      <c r="F353" s="248">
        <f t="shared" si="367"/>
        <v>0</v>
      </c>
      <c r="G353" s="248">
        <f t="shared" si="367"/>
        <v>0</v>
      </c>
      <c r="H353" s="248">
        <f t="shared" si="367"/>
        <v>0</v>
      </c>
      <c r="I353" s="248">
        <f t="shared" si="367"/>
        <v>0</v>
      </c>
      <c r="J353" s="277">
        <f t="shared" si="367"/>
        <v>0</v>
      </c>
      <c r="K353" s="294">
        <f t="shared" si="367"/>
        <v>0</v>
      </c>
      <c r="L353" s="528" t="s">
        <v>5</v>
      </c>
      <c r="M353" s="258"/>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2"/>
      <c r="AI353" s="264"/>
      <c r="AJ353" s="5"/>
    </row>
    <row r="354" spans="1:36" ht="16.8" hidden="1" thickTop="1" thickBot="1" x14ac:dyDescent="0.35">
      <c r="A354" s="5"/>
      <c r="B354" s="5"/>
      <c r="C354" s="495">
        <f t="shared" ref="C354" si="368">C352+1</f>
        <v>175</v>
      </c>
      <c r="D354" s="279"/>
      <c r="E354" s="280"/>
      <c r="F354" s="281"/>
      <c r="G354" s="281"/>
      <c r="H354" s="282"/>
      <c r="I354" s="282"/>
      <c r="J354" s="283"/>
      <c r="K354" s="293"/>
      <c r="L354" s="528" t="s">
        <v>4</v>
      </c>
      <c r="M354" s="258"/>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64"/>
      <c r="AJ354" s="5"/>
    </row>
    <row r="355" spans="1:36" ht="16.8" hidden="1" thickTop="1" thickBot="1" x14ac:dyDescent="0.35">
      <c r="A355" s="5"/>
      <c r="B355" s="5"/>
      <c r="C355" s="495"/>
      <c r="D355" s="278">
        <f>D354</f>
        <v>0</v>
      </c>
      <c r="E355" s="278">
        <f t="shared" ref="E355:K355" si="369">E354</f>
        <v>0</v>
      </c>
      <c r="F355" s="248">
        <f t="shared" si="369"/>
        <v>0</v>
      </c>
      <c r="G355" s="248">
        <f t="shared" si="369"/>
        <v>0</v>
      </c>
      <c r="H355" s="248">
        <f t="shared" si="369"/>
        <v>0</v>
      </c>
      <c r="I355" s="248">
        <f t="shared" si="369"/>
        <v>0</v>
      </c>
      <c r="J355" s="277">
        <f t="shared" si="369"/>
        <v>0</v>
      </c>
      <c r="K355" s="294">
        <f t="shared" si="369"/>
        <v>0</v>
      </c>
      <c r="L355" s="528" t="s">
        <v>5</v>
      </c>
      <c r="M355" s="258"/>
      <c r="N355" s="252"/>
      <c r="O355" s="252"/>
      <c r="P355" s="252"/>
      <c r="Q355" s="252"/>
      <c r="R355" s="252"/>
      <c r="S355" s="252"/>
      <c r="T355" s="252"/>
      <c r="U355" s="252"/>
      <c r="V355" s="252"/>
      <c r="W355" s="252"/>
      <c r="X355" s="252"/>
      <c r="Y355" s="252"/>
      <c r="Z355" s="252"/>
      <c r="AA355" s="252"/>
      <c r="AB355" s="252"/>
      <c r="AC355" s="252"/>
      <c r="AD355" s="252"/>
      <c r="AE355" s="252"/>
      <c r="AF355" s="252"/>
      <c r="AG355" s="252"/>
      <c r="AH355" s="252"/>
      <c r="AI355" s="264"/>
      <c r="AJ355" s="5"/>
    </row>
    <row r="356" spans="1:36" ht="16.8" hidden="1" thickTop="1" thickBot="1" x14ac:dyDescent="0.35">
      <c r="A356" s="5"/>
      <c r="B356" s="5"/>
      <c r="C356" s="495">
        <f t="shared" ref="C356" si="370">C354+1</f>
        <v>176</v>
      </c>
      <c r="D356" s="279"/>
      <c r="E356" s="280"/>
      <c r="F356" s="281"/>
      <c r="G356" s="281"/>
      <c r="H356" s="282"/>
      <c r="I356" s="282"/>
      <c r="J356" s="283"/>
      <c r="K356" s="293"/>
      <c r="L356" s="528" t="s">
        <v>4</v>
      </c>
      <c r="M356" s="258"/>
      <c r="N356" s="252"/>
      <c r="O356" s="252"/>
      <c r="P356" s="252"/>
      <c r="Q356" s="252"/>
      <c r="R356" s="252"/>
      <c r="S356" s="252"/>
      <c r="T356" s="252"/>
      <c r="U356" s="252"/>
      <c r="V356" s="252"/>
      <c r="W356" s="251"/>
      <c r="X356" s="251"/>
      <c r="Y356" s="251"/>
      <c r="Z356" s="251"/>
      <c r="AA356" s="251"/>
      <c r="AB356" s="251"/>
      <c r="AC356" s="251"/>
      <c r="AD356" s="251"/>
      <c r="AE356" s="251"/>
      <c r="AF356" s="251"/>
      <c r="AG356" s="251"/>
      <c r="AH356" s="251"/>
      <c r="AI356" s="262"/>
      <c r="AJ356" s="5"/>
    </row>
    <row r="357" spans="1:36" ht="16.8" hidden="1" thickTop="1" thickBot="1" x14ac:dyDescent="0.35">
      <c r="A357" s="5"/>
      <c r="B357" s="5"/>
      <c r="C357" s="495"/>
      <c r="D357" s="278">
        <f>D356</f>
        <v>0</v>
      </c>
      <c r="E357" s="278">
        <f t="shared" ref="E357:K357" si="371">E356</f>
        <v>0</v>
      </c>
      <c r="F357" s="248">
        <f t="shared" si="371"/>
        <v>0</v>
      </c>
      <c r="G357" s="248">
        <f t="shared" si="371"/>
        <v>0</v>
      </c>
      <c r="H357" s="248">
        <f t="shared" si="371"/>
        <v>0</v>
      </c>
      <c r="I357" s="248">
        <f t="shared" si="371"/>
        <v>0</v>
      </c>
      <c r="J357" s="277">
        <f t="shared" si="371"/>
        <v>0</v>
      </c>
      <c r="K357" s="294">
        <f t="shared" si="371"/>
        <v>0</v>
      </c>
      <c r="L357" s="528" t="s">
        <v>5</v>
      </c>
      <c r="M357" s="258"/>
      <c r="N357" s="252"/>
      <c r="O357" s="252"/>
      <c r="P357" s="252"/>
      <c r="Q357" s="252"/>
      <c r="R357" s="252"/>
      <c r="S357" s="252"/>
      <c r="T357" s="252"/>
      <c r="U357" s="252"/>
      <c r="V357" s="252"/>
      <c r="W357" s="251"/>
      <c r="X357" s="251"/>
      <c r="Y357" s="251"/>
      <c r="Z357" s="251"/>
      <c r="AA357" s="251"/>
      <c r="AB357" s="251"/>
      <c r="AC357" s="251"/>
      <c r="AD357" s="251"/>
      <c r="AE357" s="251"/>
      <c r="AF357" s="251"/>
      <c r="AG357" s="251"/>
      <c r="AH357" s="251"/>
      <c r="AI357" s="262"/>
      <c r="AJ357" s="5"/>
    </row>
    <row r="358" spans="1:36" ht="16.8" hidden="1" thickTop="1" thickBot="1" x14ac:dyDescent="0.35">
      <c r="A358" s="5"/>
      <c r="B358" s="5"/>
      <c r="C358" s="495">
        <f t="shared" ref="C358" si="372">C356+1</f>
        <v>177</v>
      </c>
      <c r="D358" s="279"/>
      <c r="E358" s="280"/>
      <c r="F358" s="281"/>
      <c r="G358" s="281"/>
      <c r="H358" s="282"/>
      <c r="I358" s="282"/>
      <c r="J358" s="283"/>
      <c r="K358" s="293"/>
      <c r="L358" s="528" t="s">
        <v>4</v>
      </c>
      <c r="M358" s="258"/>
      <c r="N358" s="252"/>
      <c r="O358" s="252"/>
      <c r="P358" s="252"/>
      <c r="Q358" s="252"/>
      <c r="R358" s="252"/>
      <c r="S358" s="252"/>
      <c r="T358" s="252"/>
      <c r="U358" s="252"/>
      <c r="V358" s="252"/>
      <c r="W358" s="251"/>
      <c r="X358" s="251"/>
      <c r="Y358" s="251"/>
      <c r="Z358" s="251"/>
      <c r="AA358" s="251"/>
      <c r="AB358" s="251"/>
      <c r="AC358" s="251"/>
      <c r="AD358" s="251"/>
      <c r="AE358" s="251"/>
      <c r="AF358" s="251"/>
      <c r="AG358" s="251"/>
      <c r="AH358" s="251"/>
      <c r="AI358" s="262"/>
      <c r="AJ358" s="5"/>
    </row>
    <row r="359" spans="1:36" ht="16.8" hidden="1" thickTop="1" thickBot="1" x14ac:dyDescent="0.35">
      <c r="A359" s="5"/>
      <c r="B359" s="5"/>
      <c r="C359" s="495"/>
      <c r="D359" s="278">
        <f>D358</f>
        <v>0</v>
      </c>
      <c r="E359" s="278">
        <f t="shared" ref="E359:K359" si="373">E358</f>
        <v>0</v>
      </c>
      <c r="F359" s="248">
        <f t="shared" si="373"/>
        <v>0</v>
      </c>
      <c r="G359" s="248">
        <f t="shared" si="373"/>
        <v>0</v>
      </c>
      <c r="H359" s="248">
        <f t="shared" si="373"/>
        <v>0</v>
      </c>
      <c r="I359" s="248">
        <f t="shared" si="373"/>
        <v>0</v>
      </c>
      <c r="J359" s="277">
        <f t="shared" si="373"/>
        <v>0</v>
      </c>
      <c r="K359" s="294">
        <f t="shared" si="373"/>
        <v>0</v>
      </c>
      <c r="L359" s="528" t="s">
        <v>5</v>
      </c>
      <c r="M359" s="258"/>
      <c r="N359" s="252"/>
      <c r="O359" s="252"/>
      <c r="P359" s="252"/>
      <c r="Q359" s="252"/>
      <c r="R359" s="252"/>
      <c r="S359" s="252"/>
      <c r="T359" s="252"/>
      <c r="U359" s="252"/>
      <c r="V359" s="252"/>
      <c r="W359" s="251"/>
      <c r="X359" s="251"/>
      <c r="Y359" s="251"/>
      <c r="Z359" s="251"/>
      <c r="AA359" s="251"/>
      <c r="AB359" s="251"/>
      <c r="AC359" s="251"/>
      <c r="AD359" s="251"/>
      <c r="AE359" s="251"/>
      <c r="AF359" s="251"/>
      <c r="AG359" s="251"/>
      <c r="AH359" s="251"/>
      <c r="AI359" s="262"/>
      <c r="AJ359" s="5"/>
    </row>
    <row r="360" spans="1:36" ht="16.8" hidden="1" thickTop="1" thickBot="1" x14ac:dyDescent="0.35">
      <c r="A360" s="5"/>
      <c r="B360" s="5"/>
      <c r="C360" s="495">
        <f t="shared" ref="C360" si="374">C358+1</f>
        <v>178</v>
      </c>
      <c r="D360" s="279"/>
      <c r="E360" s="280"/>
      <c r="F360" s="281"/>
      <c r="G360" s="281"/>
      <c r="H360" s="282"/>
      <c r="I360" s="282"/>
      <c r="J360" s="283"/>
      <c r="K360" s="293"/>
      <c r="L360" s="528" t="s">
        <v>4</v>
      </c>
      <c r="M360" s="258"/>
      <c r="N360" s="252"/>
      <c r="O360" s="252"/>
      <c r="P360" s="252"/>
      <c r="Q360" s="252"/>
      <c r="R360" s="252"/>
      <c r="S360" s="252"/>
      <c r="T360" s="252"/>
      <c r="U360" s="252"/>
      <c r="V360" s="252"/>
      <c r="W360" s="251"/>
      <c r="X360" s="251"/>
      <c r="Y360" s="251"/>
      <c r="Z360" s="251"/>
      <c r="AA360" s="251"/>
      <c r="AB360" s="251"/>
      <c r="AC360" s="251"/>
      <c r="AD360" s="251"/>
      <c r="AE360" s="251"/>
      <c r="AF360" s="251"/>
      <c r="AG360" s="251"/>
      <c r="AH360" s="251"/>
      <c r="AI360" s="262"/>
      <c r="AJ360" s="5"/>
    </row>
    <row r="361" spans="1:36" ht="16.8" hidden="1" thickTop="1" thickBot="1" x14ac:dyDescent="0.35">
      <c r="A361" s="5"/>
      <c r="B361" s="5"/>
      <c r="C361" s="495"/>
      <c r="D361" s="278">
        <f>D360</f>
        <v>0</v>
      </c>
      <c r="E361" s="278">
        <f t="shared" ref="E361:K361" si="375">E360</f>
        <v>0</v>
      </c>
      <c r="F361" s="248">
        <f t="shared" si="375"/>
        <v>0</v>
      </c>
      <c r="G361" s="248">
        <f t="shared" si="375"/>
        <v>0</v>
      </c>
      <c r="H361" s="248">
        <f t="shared" si="375"/>
        <v>0</v>
      </c>
      <c r="I361" s="248">
        <f t="shared" si="375"/>
        <v>0</v>
      </c>
      <c r="J361" s="277">
        <f t="shared" si="375"/>
        <v>0</v>
      </c>
      <c r="K361" s="294">
        <f t="shared" si="375"/>
        <v>0</v>
      </c>
      <c r="L361" s="528" t="s">
        <v>5</v>
      </c>
      <c r="M361" s="258"/>
      <c r="N361" s="252"/>
      <c r="O361" s="252"/>
      <c r="P361" s="252"/>
      <c r="Q361" s="252"/>
      <c r="R361" s="252"/>
      <c r="S361" s="252"/>
      <c r="T361" s="252"/>
      <c r="U361" s="252"/>
      <c r="V361" s="252"/>
      <c r="W361" s="251"/>
      <c r="X361" s="251"/>
      <c r="Y361" s="251"/>
      <c r="Z361" s="251"/>
      <c r="AA361" s="251"/>
      <c r="AB361" s="251"/>
      <c r="AC361" s="251"/>
      <c r="AD361" s="251"/>
      <c r="AE361" s="251"/>
      <c r="AF361" s="251"/>
      <c r="AG361" s="251"/>
      <c r="AH361" s="251"/>
      <c r="AI361" s="262"/>
      <c r="AJ361" s="5"/>
    </row>
    <row r="362" spans="1:36" ht="16.8" hidden="1" thickTop="1" thickBot="1" x14ac:dyDescent="0.35">
      <c r="A362" s="5"/>
      <c r="B362" s="5"/>
      <c r="C362" s="495">
        <f t="shared" ref="C362" si="376">C360+1</f>
        <v>179</v>
      </c>
      <c r="D362" s="279"/>
      <c r="E362" s="280"/>
      <c r="F362" s="281"/>
      <c r="G362" s="281"/>
      <c r="H362" s="282"/>
      <c r="I362" s="282"/>
      <c r="J362" s="283"/>
      <c r="K362" s="293"/>
      <c r="L362" s="528" t="s">
        <v>4</v>
      </c>
      <c r="M362" s="258"/>
      <c r="N362" s="252"/>
      <c r="O362" s="252"/>
      <c r="P362" s="252"/>
      <c r="Q362" s="252"/>
      <c r="R362" s="252"/>
      <c r="S362" s="252"/>
      <c r="T362" s="252"/>
      <c r="U362" s="252"/>
      <c r="V362" s="252"/>
      <c r="W362" s="252"/>
      <c r="X362" s="252"/>
      <c r="Y362" s="252"/>
      <c r="Z362" s="252"/>
      <c r="AA362" s="252"/>
      <c r="AB362" s="252"/>
      <c r="AC362" s="252"/>
      <c r="AD362" s="252"/>
      <c r="AE362" s="252"/>
      <c r="AF362" s="252"/>
      <c r="AG362" s="252"/>
      <c r="AH362" s="254"/>
      <c r="AI362" s="262"/>
      <c r="AJ362" s="5"/>
    </row>
    <row r="363" spans="1:36" ht="16.8" hidden="1" thickTop="1" thickBot="1" x14ac:dyDescent="0.35">
      <c r="A363" s="5"/>
      <c r="B363" s="5"/>
      <c r="C363" s="495"/>
      <c r="D363" s="278">
        <f>D362</f>
        <v>0</v>
      </c>
      <c r="E363" s="278">
        <f t="shared" ref="E363:K363" si="377">E362</f>
        <v>0</v>
      </c>
      <c r="F363" s="248">
        <f t="shared" si="377"/>
        <v>0</v>
      </c>
      <c r="G363" s="248">
        <f t="shared" si="377"/>
        <v>0</v>
      </c>
      <c r="H363" s="248">
        <f t="shared" si="377"/>
        <v>0</v>
      </c>
      <c r="I363" s="248">
        <f t="shared" si="377"/>
        <v>0</v>
      </c>
      <c r="J363" s="277">
        <f t="shared" si="377"/>
        <v>0</v>
      </c>
      <c r="K363" s="294">
        <f t="shared" si="377"/>
        <v>0</v>
      </c>
      <c r="L363" s="528" t="s">
        <v>5</v>
      </c>
      <c r="M363" s="258"/>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4"/>
      <c r="AI363" s="262"/>
      <c r="AJ363" s="5"/>
    </row>
    <row r="364" spans="1:36" ht="16.8" hidden="1" thickTop="1" thickBot="1" x14ac:dyDescent="0.35">
      <c r="A364" s="5"/>
      <c r="B364" s="5"/>
      <c r="C364" s="495">
        <f t="shared" ref="C364" si="378">C362+1</f>
        <v>180</v>
      </c>
      <c r="D364" s="279"/>
      <c r="E364" s="280"/>
      <c r="F364" s="281"/>
      <c r="G364" s="281"/>
      <c r="H364" s="282"/>
      <c r="I364" s="282"/>
      <c r="J364" s="283"/>
      <c r="K364" s="293"/>
      <c r="L364" s="528" t="s">
        <v>4</v>
      </c>
      <c r="M364" s="258"/>
      <c r="N364" s="252"/>
      <c r="O364" s="252"/>
      <c r="P364" s="252"/>
      <c r="Q364" s="252"/>
      <c r="R364" s="252"/>
      <c r="S364" s="252"/>
      <c r="T364" s="252"/>
      <c r="U364" s="252"/>
      <c r="V364" s="252"/>
      <c r="W364" s="251"/>
      <c r="X364" s="251"/>
      <c r="Y364" s="251"/>
      <c r="Z364" s="251"/>
      <c r="AA364" s="251"/>
      <c r="AB364" s="251"/>
      <c r="AC364" s="251"/>
      <c r="AD364" s="251"/>
      <c r="AE364" s="251"/>
      <c r="AF364" s="251"/>
      <c r="AG364" s="251"/>
      <c r="AH364" s="251"/>
      <c r="AI364" s="262"/>
      <c r="AJ364" s="5"/>
    </row>
    <row r="365" spans="1:36" ht="16.8" hidden="1" thickTop="1" thickBot="1" x14ac:dyDescent="0.35">
      <c r="A365" s="5"/>
      <c r="B365" s="5"/>
      <c r="C365" s="495"/>
      <c r="D365" s="278">
        <f>D364</f>
        <v>0</v>
      </c>
      <c r="E365" s="278">
        <f t="shared" ref="E365:K365" si="379">E364</f>
        <v>0</v>
      </c>
      <c r="F365" s="248">
        <f t="shared" si="379"/>
        <v>0</v>
      </c>
      <c r="G365" s="248">
        <f t="shared" si="379"/>
        <v>0</v>
      </c>
      <c r="H365" s="248">
        <f t="shared" si="379"/>
        <v>0</v>
      </c>
      <c r="I365" s="248">
        <f t="shared" si="379"/>
        <v>0</v>
      </c>
      <c r="J365" s="277">
        <f t="shared" si="379"/>
        <v>0</v>
      </c>
      <c r="K365" s="294">
        <f t="shared" si="379"/>
        <v>0</v>
      </c>
      <c r="L365" s="528" t="s">
        <v>5</v>
      </c>
      <c r="M365" s="258"/>
      <c r="N365" s="252"/>
      <c r="O365" s="252"/>
      <c r="P365" s="252"/>
      <c r="Q365" s="252"/>
      <c r="R365" s="252"/>
      <c r="S365" s="252"/>
      <c r="T365" s="252"/>
      <c r="U365" s="252"/>
      <c r="V365" s="252"/>
      <c r="W365" s="251"/>
      <c r="X365" s="251"/>
      <c r="Y365" s="251"/>
      <c r="Z365" s="251"/>
      <c r="AA365" s="251"/>
      <c r="AB365" s="251"/>
      <c r="AC365" s="251"/>
      <c r="AD365" s="251"/>
      <c r="AE365" s="251"/>
      <c r="AF365" s="251"/>
      <c r="AG365" s="251"/>
      <c r="AH365" s="251"/>
      <c r="AI365" s="262"/>
      <c r="AJ365" s="5"/>
    </row>
    <row r="366" spans="1:36" ht="16.8" hidden="1" thickTop="1" thickBot="1" x14ac:dyDescent="0.35">
      <c r="A366" s="5"/>
      <c r="B366" s="5"/>
      <c r="C366" s="495">
        <f t="shared" ref="C366" si="380">C364+1</f>
        <v>181</v>
      </c>
      <c r="D366" s="279"/>
      <c r="E366" s="280"/>
      <c r="F366" s="281"/>
      <c r="G366" s="281"/>
      <c r="H366" s="282"/>
      <c r="I366" s="282"/>
      <c r="J366" s="283"/>
      <c r="K366" s="293"/>
      <c r="L366" s="528" t="s">
        <v>4</v>
      </c>
      <c r="M366" s="258"/>
      <c r="N366" s="252"/>
      <c r="O366" s="252"/>
      <c r="P366" s="252"/>
      <c r="Q366" s="252"/>
      <c r="R366" s="252"/>
      <c r="S366" s="252"/>
      <c r="T366" s="252"/>
      <c r="U366" s="252"/>
      <c r="V366" s="252"/>
      <c r="W366" s="251"/>
      <c r="X366" s="251"/>
      <c r="Y366" s="251"/>
      <c r="Z366" s="251"/>
      <c r="AA366" s="251"/>
      <c r="AB366" s="251"/>
      <c r="AC366" s="251"/>
      <c r="AD366" s="251"/>
      <c r="AE366" s="251"/>
      <c r="AF366" s="251"/>
      <c r="AG366" s="251"/>
      <c r="AH366" s="251"/>
      <c r="AI366" s="262"/>
      <c r="AJ366" s="5"/>
    </row>
    <row r="367" spans="1:36" ht="16.8" hidden="1" thickTop="1" thickBot="1" x14ac:dyDescent="0.35">
      <c r="A367" s="5"/>
      <c r="B367" s="5"/>
      <c r="C367" s="495"/>
      <c r="D367" s="278">
        <f>D366</f>
        <v>0</v>
      </c>
      <c r="E367" s="278">
        <f t="shared" ref="E367:K367" si="381">E366</f>
        <v>0</v>
      </c>
      <c r="F367" s="248">
        <f t="shared" si="381"/>
        <v>0</v>
      </c>
      <c r="G367" s="248">
        <f t="shared" si="381"/>
        <v>0</v>
      </c>
      <c r="H367" s="248">
        <f t="shared" si="381"/>
        <v>0</v>
      </c>
      <c r="I367" s="248">
        <f t="shared" si="381"/>
        <v>0</v>
      </c>
      <c r="J367" s="277">
        <f t="shared" si="381"/>
        <v>0</v>
      </c>
      <c r="K367" s="294">
        <f t="shared" si="381"/>
        <v>0</v>
      </c>
      <c r="L367" s="528" t="s">
        <v>5</v>
      </c>
      <c r="M367" s="258"/>
      <c r="N367" s="252"/>
      <c r="O367" s="252"/>
      <c r="P367" s="252"/>
      <c r="Q367" s="252"/>
      <c r="R367" s="252"/>
      <c r="S367" s="252"/>
      <c r="T367" s="252"/>
      <c r="U367" s="252"/>
      <c r="V367" s="252"/>
      <c r="W367" s="251"/>
      <c r="X367" s="251"/>
      <c r="Y367" s="251"/>
      <c r="Z367" s="251"/>
      <c r="AA367" s="251"/>
      <c r="AB367" s="251"/>
      <c r="AC367" s="251"/>
      <c r="AD367" s="251"/>
      <c r="AE367" s="251"/>
      <c r="AF367" s="251"/>
      <c r="AG367" s="251"/>
      <c r="AH367" s="251"/>
      <c r="AI367" s="262"/>
      <c r="AJ367" s="5"/>
    </row>
    <row r="368" spans="1:36" ht="16.8" hidden="1" thickTop="1" thickBot="1" x14ac:dyDescent="0.35">
      <c r="A368" s="5"/>
      <c r="B368" s="5"/>
      <c r="C368" s="495">
        <f t="shared" ref="C368" si="382">C366+1</f>
        <v>182</v>
      </c>
      <c r="D368" s="279"/>
      <c r="E368" s="280"/>
      <c r="F368" s="281"/>
      <c r="G368" s="281"/>
      <c r="H368" s="282"/>
      <c r="I368" s="282"/>
      <c r="J368" s="283"/>
      <c r="K368" s="293"/>
      <c r="L368" s="528" t="s">
        <v>4</v>
      </c>
      <c r="M368" s="258"/>
      <c r="N368" s="252"/>
      <c r="O368" s="252"/>
      <c r="P368" s="252"/>
      <c r="Q368" s="252"/>
      <c r="R368" s="252"/>
      <c r="S368" s="252"/>
      <c r="T368" s="252"/>
      <c r="U368" s="252"/>
      <c r="V368" s="252"/>
      <c r="W368" s="251"/>
      <c r="X368" s="251"/>
      <c r="Y368" s="251"/>
      <c r="Z368" s="251"/>
      <c r="AA368" s="251"/>
      <c r="AB368" s="251"/>
      <c r="AC368" s="251"/>
      <c r="AD368" s="251"/>
      <c r="AE368" s="251"/>
      <c r="AF368" s="251"/>
      <c r="AG368" s="251"/>
      <c r="AH368" s="251"/>
      <c r="AI368" s="262"/>
      <c r="AJ368" s="5"/>
    </row>
    <row r="369" spans="1:36" ht="16.8" hidden="1" thickTop="1" thickBot="1" x14ac:dyDescent="0.35">
      <c r="A369" s="5"/>
      <c r="B369" s="5"/>
      <c r="C369" s="495"/>
      <c r="D369" s="278">
        <f>D368</f>
        <v>0</v>
      </c>
      <c r="E369" s="278">
        <f t="shared" ref="E369:K369" si="383">E368</f>
        <v>0</v>
      </c>
      <c r="F369" s="248">
        <f t="shared" si="383"/>
        <v>0</v>
      </c>
      <c r="G369" s="248">
        <f t="shared" si="383"/>
        <v>0</v>
      </c>
      <c r="H369" s="248">
        <f t="shared" si="383"/>
        <v>0</v>
      </c>
      <c r="I369" s="248">
        <f t="shared" si="383"/>
        <v>0</v>
      </c>
      <c r="J369" s="277">
        <f t="shared" si="383"/>
        <v>0</v>
      </c>
      <c r="K369" s="294">
        <f t="shared" si="383"/>
        <v>0</v>
      </c>
      <c r="L369" s="528" t="s">
        <v>5</v>
      </c>
      <c r="M369" s="258"/>
      <c r="N369" s="252"/>
      <c r="O369" s="252"/>
      <c r="P369" s="252"/>
      <c r="Q369" s="252"/>
      <c r="R369" s="252"/>
      <c r="S369" s="252"/>
      <c r="T369" s="252"/>
      <c r="U369" s="252"/>
      <c r="V369" s="252"/>
      <c r="W369" s="251"/>
      <c r="X369" s="251"/>
      <c r="Y369" s="251"/>
      <c r="Z369" s="251"/>
      <c r="AA369" s="251"/>
      <c r="AB369" s="251"/>
      <c r="AC369" s="251"/>
      <c r="AD369" s="251"/>
      <c r="AE369" s="251"/>
      <c r="AF369" s="251"/>
      <c r="AG369" s="251"/>
      <c r="AH369" s="251"/>
      <c r="AI369" s="262"/>
      <c r="AJ369" s="5"/>
    </row>
    <row r="370" spans="1:36" ht="16.8" hidden="1" thickTop="1" thickBot="1" x14ac:dyDescent="0.35">
      <c r="A370" s="5"/>
      <c r="B370" s="5"/>
      <c r="C370" s="495">
        <f t="shared" ref="C370" si="384">C368+1</f>
        <v>183</v>
      </c>
      <c r="D370" s="279"/>
      <c r="E370" s="280"/>
      <c r="F370" s="281"/>
      <c r="G370" s="281"/>
      <c r="H370" s="282"/>
      <c r="I370" s="282"/>
      <c r="J370" s="283"/>
      <c r="K370" s="293"/>
      <c r="L370" s="528" t="s">
        <v>4</v>
      </c>
      <c r="M370" s="260"/>
      <c r="N370" s="255"/>
      <c r="O370" s="255"/>
      <c r="P370" s="255"/>
      <c r="Q370" s="255"/>
      <c r="R370" s="255"/>
      <c r="S370" s="255"/>
      <c r="T370" s="255"/>
      <c r="U370" s="255"/>
      <c r="V370" s="255"/>
      <c r="W370" s="255"/>
      <c r="X370" s="255"/>
      <c r="Y370" s="255"/>
      <c r="Z370" s="255"/>
      <c r="AA370" s="255"/>
      <c r="AB370" s="255"/>
      <c r="AC370" s="255"/>
      <c r="AD370" s="255"/>
      <c r="AE370" s="255"/>
      <c r="AF370" s="255"/>
      <c r="AG370" s="255"/>
      <c r="AH370" s="255"/>
      <c r="AI370" s="265"/>
      <c r="AJ370" s="5"/>
    </row>
    <row r="371" spans="1:36" ht="16.8" hidden="1" thickTop="1" thickBot="1" x14ac:dyDescent="0.35">
      <c r="A371" s="5"/>
      <c r="B371" s="5"/>
      <c r="C371" s="495"/>
      <c r="D371" s="278">
        <f>D370</f>
        <v>0</v>
      </c>
      <c r="E371" s="278">
        <f t="shared" ref="E371:K371" si="385">E370</f>
        <v>0</v>
      </c>
      <c r="F371" s="248">
        <f t="shared" si="385"/>
        <v>0</v>
      </c>
      <c r="G371" s="248">
        <f t="shared" si="385"/>
        <v>0</v>
      </c>
      <c r="H371" s="248">
        <f t="shared" si="385"/>
        <v>0</v>
      </c>
      <c r="I371" s="248">
        <f t="shared" si="385"/>
        <v>0</v>
      </c>
      <c r="J371" s="277">
        <f t="shared" si="385"/>
        <v>0</v>
      </c>
      <c r="K371" s="294">
        <f t="shared" si="385"/>
        <v>0</v>
      </c>
      <c r="L371" s="528" t="s">
        <v>5</v>
      </c>
      <c r="M371" s="260"/>
      <c r="N371" s="255"/>
      <c r="O371" s="255"/>
      <c r="P371" s="255"/>
      <c r="Q371" s="255"/>
      <c r="R371" s="255"/>
      <c r="S371" s="255"/>
      <c r="T371" s="255"/>
      <c r="U371" s="255"/>
      <c r="V371" s="255"/>
      <c r="W371" s="255"/>
      <c r="X371" s="255"/>
      <c r="Y371" s="255"/>
      <c r="Z371" s="255"/>
      <c r="AA371" s="255"/>
      <c r="AB371" s="255"/>
      <c r="AC371" s="255"/>
      <c r="AD371" s="255"/>
      <c r="AE371" s="255"/>
      <c r="AF371" s="255"/>
      <c r="AG371" s="255"/>
      <c r="AH371" s="255"/>
      <c r="AI371" s="265"/>
      <c r="AJ371" s="5"/>
    </row>
    <row r="372" spans="1:36" ht="16.8" hidden="1" thickTop="1" thickBot="1" x14ac:dyDescent="0.35">
      <c r="A372" s="5"/>
      <c r="B372" s="5"/>
      <c r="C372" s="495">
        <f t="shared" ref="C372" si="386">C370+1</f>
        <v>184</v>
      </c>
      <c r="D372" s="279"/>
      <c r="E372" s="280"/>
      <c r="F372" s="281"/>
      <c r="G372" s="281"/>
      <c r="H372" s="282"/>
      <c r="I372" s="282"/>
      <c r="J372" s="283"/>
      <c r="K372" s="293"/>
      <c r="L372" s="528" t="s">
        <v>4</v>
      </c>
      <c r="M372" s="260"/>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65"/>
      <c r="AJ372" s="5"/>
    </row>
    <row r="373" spans="1:36" ht="16.8" hidden="1" thickTop="1" thickBot="1" x14ac:dyDescent="0.35">
      <c r="A373" s="5"/>
      <c r="B373" s="5"/>
      <c r="C373" s="495"/>
      <c r="D373" s="278">
        <f>D372</f>
        <v>0</v>
      </c>
      <c r="E373" s="278">
        <f t="shared" ref="E373:K373" si="387">E372</f>
        <v>0</v>
      </c>
      <c r="F373" s="248">
        <f t="shared" si="387"/>
        <v>0</v>
      </c>
      <c r="G373" s="248">
        <f t="shared" si="387"/>
        <v>0</v>
      </c>
      <c r="H373" s="248">
        <f t="shared" si="387"/>
        <v>0</v>
      </c>
      <c r="I373" s="248">
        <f t="shared" si="387"/>
        <v>0</v>
      </c>
      <c r="J373" s="277">
        <f t="shared" si="387"/>
        <v>0</v>
      </c>
      <c r="K373" s="294">
        <f t="shared" si="387"/>
        <v>0</v>
      </c>
      <c r="L373" s="528" t="s">
        <v>5</v>
      </c>
      <c r="M373" s="260"/>
      <c r="N373" s="255"/>
      <c r="O373" s="255"/>
      <c r="P373" s="255"/>
      <c r="Q373" s="255"/>
      <c r="R373" s="255"/>
      <c r="S373" s="255"/>
      <c r="T373" s="255"/>
      <c r="U373" s="255"/>
      <c r="V373" s="255"/>
      <c r="W373" s="255"/>
      <c r="X373" s="255"/>
      <c r="Y373" s="255"/>
      <c r="Z373" s="255"/>
      <c r="AA373" s="255"/>
      <c r="AB373" s="255"/>
      <c r="AC373" s="255"/>
      <c r="AD373" s="255"/>
      <c r="AE373" s="255"/>
      <c r="AF373" s="255"/>
      <c r="AG373" s="255"/>
      <c r="AH373" s="255"/>
      <c r="AI373" s="265"/>
      <c r="AJ373" s="5"/>
    </row>
    <row r="374" spans="1:36" ht="16.8" hidden="1" thickTop="1" thickBot="1" x14ac:dyDescent="0.35">
      <c r="A374" s="5"/>
      <c r="B374" s="5"/>
      <c r="C374" s="495">
        <f t="shared" ref="C374" si="388">C372+1</f>
        <v>185</v>
      </c>
      <c r="D374" s="279"/>
      <c r="E374" s="280"/>
      <c r="F374" s="281"/>
      <c r="G374" s="281"/>
      <c r="H374" s="282"/>
      <c r="I374" s="282"/>
      <c r="J374" s="283"/>
      <c r="K374" s="293"/>
      <c r="L374" s="528" t="s">
        <v>4</v>
      </c>
      <c r="M374" s="260"/>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65"/>
      <c r="AJ374" s="5"/>
    </row>
    <row r="375" spans="1:36" ht="16.8" hidden="1" thickTop="1" thickBot="1" x14ac:dyDescent="0.35">
      <c r="A375" s="5"/>
      <c r="B375" s="5"/>
      <c r="C375" s="495"/>
      <c r="D375" s="278">
        <f>D374</f>
        <v>0</v>
      </c>
      <c r="E375" s="278">
        <f t="shared" ref="E375:K375" si="389">E374</f>
        <v>0</v>
      </c>
      <c r="F375" s="248">
        <f t="shared" si="389"/>
        <v>0</v>
      </c>
      <c r="G375" s="248">
        <f t="shared" si="389"/>
        <v>0</v>
      </c>
      <c r="H375" s="248">
        <f t="shared" si="389"/>
        <v>0</v>
      </c>
      <c r="I375" s="248">
        <f t="shared" si="389"/>
        <v>0</v>
      </c>
      <c r="J375" s="277">
        <f t="shared" si="389"/>
        <v>0</v>
      </c>
      <c r="K375" s="294">
        <f t="shared" si="389"/>
        <v>0</v>
      </c>
      <c r="L375" s="528" t="s">
        <v>5</v>
      </c>
      <c r="M375" s="260"/>
      <c r="N375" s="255"/>
      <c r="O375" s="255"/>
      <c r="P375" s="255"/>
      <c r="Q375" s="255"/>
      <c r="R375" s="255"/>
      <c r="S375" s="255"/>
      <c r="T375" s="255"/>
      <c r="U375" s="255"/>
      <c r="V375" s="255"/>
      <c r="W375" s="255"/>
      <c r="X375" s="255"/>
      <c r="Y375" s="255"/>
      <c r="Z375" s="255"/>
      <c r="AA375" s="255"/>
      <c r="AB375" s="255"/>
      <c r="AC375" s="255"/>
      <c r="AD375" s="255"/>
      <c r="AE375" s="255"/>
      <c r="AF375" s="255"/>
      <c r="AG375" s="255"/>
      <c r="AH375" s="255"/>
      <c r="AI375" s="265"/>
      <c r="AJ375" s="5"/>
    </row>
    <row r="376" spans="1:36" ht="16.8" hidden="1" thickTop="1" thickBot="1" x14ac:dyDescent="0.35">
      <c r="A376" s="5"/>
      <c r="B376" s="5"/>
      <c r="C376" s="495">
        <f t="shared" ref="C376" si="390">C374+1</f>
        <v>186</v>
      </c>
      <c r="D376" s="279"/>
      <c r="E376" s="280"/>
      <c r="F376" s="281"/>
      <c r="G376" s="281"/>
      <c r="H376" s="282"/>
      <c r="I376" s="282"/>
      <c r="J376" s="283"/>
      <c r="K376" s="293"/>
      <c r="L376" s="528" t="s">
        <v>4</v>
      </c>
      <c r="M376" s="260"/>
      <c r="N376" s="255"/>
      <c r="O376" s="255"/>
      <c r="P376" s="255"/>
      <c r="Q376" s="255"/>
      <c r="R376" s="255"/>
      <c r="S376" s="255"/>
      <c r="T376" s="255"/>
      <c r="U376" s="255"/>
      <c r="V376" s="255"/>
      <c r="W376" s="255"/>
      <c r="X376" s="255"/>
      <c r="Y376" s="255"/>
      <c r="Z376" s="255"/>
      <c r="AA376" s="255"/>
      <c r="AB376" s="255"/>
      <c r="AC376" s="255"/>
      <c r="AD376" s="255"/>
      <c r="AE376" s="255"/>
      <c r="AF376" s="255"/>
      <c r="AG376" s="255"/>
      <c r="AH376" s="255"/>
      <c r="AI376" s="265"/>
      <c r="AJ376" s="5"/>
    </row>
    <row r="377" spans="1:36" ht="16.8" hidden="1" thickTop="1" thickBot="1" x14ac:dyDescent="0.35">
      <c r="A377" s="5"/>
      <c r="B377" s="5"/>
      <c r="C377" s="495"/>
      <c r="D377" s="278">
        <f>D376</f>
        <v>0</v>
      </c>
      <c r="E377" s="278">
        <f t="shared" ref="E377:K377" si="391">E376</f>
        <v>0</v>
      </c>
      <c r="F377" s="248">
        <f t="shared" si="391"/>
        <v>0</v>
      </c>
      <c r="G377" s="248">
        <f t="shared" si="391"/>
        <v>0</v>
      </c>
      <c r="H377" s="248">
        <f t="shared" si="391"/>
        <v>0</v>
      </c>
      <c r="I377" s="248">
        <f t="shared" si="391"/>
        <v>0</v>
      </c>
      <c r="J377" s="277">
        <f t="shared" si="391"/>
        <v>0</v>
      </c>
      <c r="K377" s="294">
        <f t="shared" si="391"/>
        <v>0</v>
      </c>
      <c r="L377" s="528" t="s">
        <v>5</v>
      </c>
      <c r="M377" s="260"/>
      <c r="N377" s="255"/>
      <c r="O377" s="255"/>
      <c r="P377" s="255"/>
      <c r="Q377" s="255"/>
      <c r="R377" s="255"/>
      <c r="S377" s="255"/>
      <c r="T377" s="255"/>
      <c r="U377" s="255"/>
      <c r="V377" s="255"/>
      <c r="W377" s="255"/>
      <c r="X377" s="255"/>
      <c r="Y377" s="255"/>
      <c r="Z377" s="255"/>
      <c r="AA377" s="255"/>
      <c r="AB377" s="255"/>
      <c r="AC377" s="255"/>
      <c r="AD377" s="255"/>
      <c r="AE377" s="255"/>
      <c r="AF377" s="255"/>
      <c r="AG377" s="255"/>
      <c r="AH377" s="255"/>
      <c r="AI377" s="265"/>
      <c r="AJ377" s="5"/>
    </row>
    <row r="378" spans="1:36" ht="16.8" hidden="1" thickTop="1" thickBot="1" x14ac:dyDescent="0.35">
      <c r="A378" s="5"/>
      <c r="B378" s="5"/>
      <c r="C378" s="495">
        <f t="shared" ref="C378" si="392">C376+1</f>
        <v>187</v>
      </c>
      <c r="D378" s="279"/>
      <c r="E378" s="280"/>
      <c r="F378" s="281"/>
      <c r="G378" s="281"/>
      <c r="H378" s="282"/>
      <c r="I378" s="282"/>
      <c r="J378" s="283"/>
      <c r="K378" s="293"/>
      <c r="L378" s="528" t="s">
        <v>4</v>
      </c>
      <c r="M378" s="260"/>
      <c r="N378" s="255"/>
      <c r="O378" s="255"/>
      <c r="P378" s="255"/>
      <c r="Q378" s="255"/>
      <c r="R378" s="255"/>
      <c r="S378" s="255"/>
      <c r="T378" s="255"/>
      <c r="U378" s="255"/>
      <c r="V378" s="255"/>
      <c r="W378" s="255"/>
      <c r="X378" s="255"/>
      <c r="Y378" s="255"/>
      <c r="Z378" s="255"/>
      <c r="AA378" s="255"/>
      <c r="AB378" s="255"/>
      <c r="AC378" s="255"/>
      <c r="AD378" s="255"/>
      <c r="AE378" s="255"/>
      <c r="AF378" s="255"/>
      <c r="AG378" s="255"/>
      <c r="AH378" s="255"/>
      <c r="AI378" s="265"/>
      <c r="AJ378" s="5"/>
    </row>
    <row r="379" spans="1:36" ht="16.8" hidden="1" thickTop="1" thickBot="1" x14ac:dyDescent="0.35">
      <c r="A379" s="5"/>
      <c r="B379" s="5"/>
      <c r="C379" s="495"/>
      <c r="D379" s="278">
        <f>D378</f>
        <v>0</v>
      </c>
      <c r="E379" s="278">
        <f t="shared" ref="E379:K379" si="393">E378</f>
        <v>0</v>
      </c>
      <c r="F379" s="248">
        <f t="shared" si="393"/>
        <v>0</v>
      </c>
      <c r="G379" s="248">
        <f t="shared" si="393"/>
        <v>0</v>
      </c>
      <c r="H379" s="248">
        <f t="shared" si="393"/>
        <v>0</v>
      </c>
      <c r="I379" s="248">
        <f t="shared" si="393"/>
        <v>0</v>
      </c>
      <c r="J379" s="277">
        <f t="shared" si="393"/>
        <v>0</v>
      </c>
      <c r="K379" s="294">
        <f t="shared" si="393"/>
        <v>0</v>
      </c>
      <c r="L379" s="528" t="s">
        <v>5</v>
      </c>
      <c r="M379" s="260"/>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65"/>
      <c r="AJ379" s="5"/>
    </row>
    <row r="380" spans="1:36" ht="16.8" hidden="1" thickTop="1" thickBot="1" x14ac:dyDescent="0.35">
      <c r="A380" s="5"/>
      <c r="B380" s="5"/>
      <c r="C380" s="495">
        <f t="shared" ref="C380" si="394">C378+1</f>
        <v>188</v>
      </c>
      <c r="D380" s="279"/>
      <c r="E380" s="280"/>
      <c r="F380" s="281"/>
      <c r="G380" s="281"/>
      <c r="H380" s="282"/>
      <c r="I380" s="282"/>
      <c r="J380" s="283"/>
      <c r="K380" s="293"/>
      <c r="L380" s="528" t="s">
        <v>4</v>
      </c>
      <c r="M380" s="260"/>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65"/>
      <c r="AJ380" s="5"/>
    </row>
    <row r="381" spans="1:36" ht="16.8" hidden="1" thickTop="1" thickBot="1" x14ac:dyDescent="0.35">
      <c r="A381" s="5"/>
      <c r="B381" s="5"/>
      <c r="C381" s="495"/>
      <c r="D381" s="278">
        <f>D380</f>
        <v>0</v>
      </c>
      <c r="E381" s="278">
        <f t="shared" ref="E381:K381" si="395">E380</f>
        <v>0</v>
      </c>
      <c r="F381" s="248">
        <f t="shared" si="395"/>
        <v>0</v>
      </c>
      <c r="G381" s="248">
        <f t="shared" si="395"/>
        <v>0</v>
      </c>
      <c r="H381" s="248">
        <f t="shared" si="395"/>
        <v>0</v>
      </c>
      <c r="I381" s="248">
        <f t="shared" si="395"/>
        <v>0</v>
      </c>
      <c r="J381" s="277">
        <f t="shared" si="395"/>
        <v>0</v>
      </c>
      <c r="K381" s="294">
        <f t="shared" si="395"/>
        <v>0</v>
      </c>
      <c r="L381" s="528" t="s">
        <v>5</v>
      </c>
      <c r="M381" s="260"/>
      <c r="N381" s="255"/>
      <c r="O381" s="255"/>
      <c r="P381" s="255"/>
      <c r="Q381" s="255"/>
      <c r="R381" s="255"/>
      <c r="S381" s="255"/>
      <c r="T381" s="255"/>
      <c r="U381" s="255"/>
      <c r="V381" s="255"/>
      <c r="W381" s="255"/>
      <c r="X381" s="255"/>
      <c r="Y381" s="255"/>
      <c r="Z381" s="255"/>
      <c r="AA381" s="255"/>
      <c r="AB381" s="255"/>
      <c r="AC381" s="255"/>
      <c r="AD381" s="255"/>
      <c r="AE381" s="255"/>
      <c r="AF381" s="255"/>
      <c r="AG381" s="255"/>
      <c r="AH381" s="255"/>
      <c r="AI381" s="265"/>
      <c r="AJ381" s="5"/>
    </row>
    <row r="382" spans="1:36" ht="16.8" hidden="1" thickTop="1" thickBot="1" x14ac:dyDescent="0.35">
      <c r="A382" s="5"/>
      <c r="B382" s="5"/>
      <c r="C382" s="495">
        <f t="shared" ref="C382" si="396">C380+1</f>
        <v>189</v>
      </c>
      <c r="D382" s="279"/>
      <c r="E382" s="280"/>
      <c r="F382" s="281"/>
      <c r="G382" s="281"/>
      <c r="H382" s="282"/>
      <c r="I382" s="282"/>
      <c r="J382" s="283"/>
      <c r="K382" s="293"/>
      <c r="L382" s="528" t="s">
        <v>4</v>
      </c>
      <c r="M382" s="260"/>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65"/>
      <c r="AJ382" s="5"/>
    </row>
    <row r="383" spans="1:36" ht="16.8" hidden="1" thickTop="1" thickBot="1" x14ac:dyDescent="0.35">
      <c r="A383" s="5"/>
      <c r="B383" s="5"/>
      <c r="C383" s="495"/>
      <c r="D383" s="278">
        <f>D382</f>
        <v>0</v>
      </c>
      <c r="E383" s="278">
        <f t="shared" ref="E383:K383" si="397">E382</f>
        <v>0</v>
      </c>
      <c r="F383" s="248">
        <f t="shared" si="397"/>
        <v>0</v>
      </c>
      <c r="G383" s="248">
        <f t="shared" si="397"/>
        <v>0</v>
      </c>
      <c r="H383" s="248">
        <f t="shared" si="397"/>
        <v>0</v>
      </c>
      <c r="I383" s="248">
        <f t="shared" si="397"/>
        <v>0</v>
      </c>
      <c r="J383" s="277">
        <f t="shared" si="397"/>
        <v>0</v>
      </c>
      <c r="K383" s="294">
        <f t="shared" si="397"/>
        <v>0</v>
      </c>
      <c r="L383" s="528" t="s">
        <v>5</v>
      </c>
      <c r="M383" s="260"/>
      <c r="N383" s="255"/>
      <c r="O383" s="255"/>
      <c r="P383" s="255"/>
      <c r="Q383" s="255"/>
      <c r="R383" s="255"/>
      <c r="S383" s="255"/>
      <c r="T383" s="255"/>
      <c r="U383" s="255"/>
      <c r="V383" s="255"/>
      <c r="W383" s="255"/>
      <c r="X383" s="255"/>
      <c r="Y383" s="255"/>
      <c r="Z383" s="255"/>
      <c r="AA383" s="255"/>
      <c r="AB383" s="255"/>
      <c r="AC383" s="255"/>
      <c r="AD383" s="255"/>
      <c r="AE383" s="255"/>
      <c r="AF383" s="255"/>
      <c r="AG383" s="255"/>
      <c r="AH383" s="255"/>
      <c r="AI383" s="265"/>
      <c r="AJ383" s="5"/>
    </row>
    <row r="384" spans="1:36" ht="16.8" hidden="1" thickTop="1" thickBot="1" x14ac:dyDescent="0.35">
      <c r="A384" s="5"/>
      <c r="B384" s="5"/>
      <c r="C384" s="495">
        <f t="shared" ref="C384:C386" si="398">C382+1</f>
        <v>190</v>
      </c>
      <c r="D384" s="279"/>
      <c r="E384" s="280"/>
      <c r="F384" s="281"/>
      <c r="G384" s="281"/>
      <c r="H384" s="282"/>
      <c r="I384" s="282"/>
      <c r="J384" s="283"/>
      <c r="K384" s="293"/>
      <c r="L384" s="528" t="s">
        <v>4</v>
      </c>
      <c r="M384" s="260"/>
      <c r="N384" s="255"/>
      <c r="O384" s="255"/>
      <c r="P384" s="255"/>
      <c r="Q384" s="255"/>
      <c r="R384" s="255"/>
      <c r="S384" s="255"/>
      <c r="T384" s="255"/>
      <c r="U384" s="255"/>
      <c r="V384" s="255"/>
      <c r="W384" s="255"/>
      <c r="X384" s="255"/>
      <c r="Y384" s="255"/>
      <c r="Z384" s="255"/>
      <c r="AA384" s="255"/>
      <c r="AB384" s="255"/>
      <c r="AC384" s="255"/>
      <c r="AD384" s="255"/>
      <c r="AE384" s="255"/>
      <c r="AF384" s="255"/>
      <c r="AG384" s="255"/>
      <c r="AH384" s="255"/>
      <c r="AI384" s="265"/>
      <c r="AJ384" s="5"/>
    </row>
    <row r="385" spans="1:36" ht="16.8" hidden="1" thickTop="1" thickBot="1" x14ac:dyDescent="0.35">
      <c r="A385" s="5"/>
      <c r="B385" s="5"/>
      <c r="C385" s="495"/>
      <c r="D385" s="278">
        <f>D384</f>
        <v>0</v>
      </c>
      <c r="E385" s="278">
        <f t="shared" ref="E385:K385" si="399">E384</f>
        <v>0</v>
      </c>
      <c r="F385" s="248">
        <f t="shared" si="399"/>
        <v>0</v>
      </c>
      <c r="G385" s="248">
        <f t="shared" si="399"/>
        <v>0</v>
      </c>
      <c r="H385" s="248">
        <f t="shared" si="399"/>
        <v>0</v>
      </c>
      <c r="I385" s="248">
        <f t="shared" si="399"/>
        <v>0</v>
      </c>
      <c r="J385" s="277">
        <f t="shared" si="399"/>
        <v>0</v>
      </c>
      <c r="K385" s="294">
        <f t="shared" si="399"/>
        <v>0</v>
      </c>
      <c r="L385" s="528" t="s">
        <v>5</v>
      </c>
      <c r="M385" s="260"/>
      <c r="N385" s="255"/>
      <c r="O385" s="255"/>
      <c r="P385" s="255"/>
      <c r="Q385" s="255"/>
      <c r="R385" s="255"/>
      <c r="S385" s="255"/>
      <c r="T385" s="255"/>
      <c r="U385" s="255"/>
      <c r="V385" s="255"/>
      <c r="W385" s="255"/>
      <c r="X385" s="255"/>
      <c r="Y385" s="255"/>
      <c r="Z385" s="255"/>
      <c r="AA385" s="255"/>
      <c r="AB385" s="255"/>
      <c r="AC385" s="255"/>
      <c r="AD385" s="255"/>
      <c r="AE385" s="255"/>
      <c r="AF385" s="255"/>
      <c r="AG385" s="255"/>
      <c r="AH385" s="255"/>
      <c r="AI385" s="265"/>
      <c r="AJ385" s="5"/>
    </row>
    <row r="386" spans="1:36" ht="16.8" hidden="1" thickTop="1" thickBot="1" x14ac:dyDescent="0.35">
      <c r="A386" s="5"/>
      <c r="B386" s="5"/>
      <c r="C386" s="495">
        <f t="shared" si="398"/>
        <v>191</v>
      </c>
      <c r="D386" s="279"/>
      <c r="E386" s="280"/>
      <c r="F386" s="281"/>
      <c r="G386" s="281"/>
      <c r="H386" s="282"/>
      <c r="I386" s="282"/>
      <c r="J386" s="283"/>
      <c r="K386" s="293"/>
      <c r="L386" s="528" t="s">
        <v>4</v>
      </c>
      <c r="M386" s="260"/>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65"/>
      <c r="AJ386" s="5"/>
    </row>
    <row r="387" spans="1:36" ht="16.8" hidden="1" thickTop="1" thickBot="1" x14ac:dyDescent="0.35">
      <c r="A387" s="5"/>
      <c r="B387" s="5"/>
      <c r="C387" s="495"/>
      <c r="D387" s="278">
        <f>D386</f>
        <v>0</v>
      </c>
      <c r="E387" s="278">
        <f t="shared" ref="E387" si="400">E386</f>
        <v>0</v>
      </c>
      <c r="F387" s="248">
        <f t="shared" ref="F387" si="401">F386</f>
        <v>0</v>
      </c>
      <c r="G387" s="248">
        <f t="shared" ref="G387" si="402">G386</f>
        <v>0</v>
      </c>
      <c r="H387" s="248">
        <f t="shared" ref="H387" si="403">H386</f>
        <v>0</v>
      </c>
      <c r="I387" s="248">
        <f t="shared" ref="I387" si="404">I386</f>
        <v>0</v>
      </c>
      <c r="J387" s="277">
        <f t="shared" ref="J387" si="405">J386</f>
        <v>0</v>
      </c>
      <c r="K387" s="294">
        <f t="shared" ref="K387" si="406">K386</f>
        <v>0</v>
      </c>
      <c r="L387" s="528" t="s">
        <v>5</v>
      </c>
      <c r="M387" s="260"/>
      <c r="N387" s="255"/>
      <c r="O387" s="255"/>
      <c r="P387" s="255"/>
      <c r="Q387" s="255"/>
      <c r="R387" s="255"/>
      <c r="S387" s="255"/>
      <c r="T387" s="255"/>
      <c r="U387" s="255"/>
      <c r="V387" s="255"/>
      <c r="W387" s="255"/>
      <c r="X387" s="255"/>
      <c r="Y387" s="255"/>
      <c r="Z387" s="255"/>
      <c r="AA387" s="255"/>
      <c r="AB387" s="255"/>
      <c r="AC387" s="255"/>
      <c r="AD387" s="255"/>
      <c r="AE387" s="255"/>
      <c r="AF387" s="255"/>
      <c r="AG387" s="255"/>
      <c r="AH387" s="255"/>
      <c r="AI387" s="265"/>
      <c r="AJ387" s="5"/>
    </row>
    <row r="388" spans="1:36" ht="16.8" hidden="1" thickTop="1" thickBot="1" x14ac:dyDescent="0.35">
      <c r="A388" s="5"/>
      <c r="B388" s="5"/>
      <c r="C388" s="495">
        <f t="shared" ref="C388" si="407">C386+1</f>
        <v>192</v>
      </c>
      <c r="D388" s="279"/>
      <c r="E388" s="280"/>
      <c r="F388" s="281"/>
      <c r="G388" s="281"/>
      <c r="H388" s="282"/>
      <c r="I388" s="282"/>
      <c r="J388" s="283"/>
      <c r="K388" s="293"/>
      <c r="L388" s="528" t="s">
        <v>4</v>
      </c>
      <c r="M388" s="260"/>
      <c r="N388" s="255"/>
      <c r="O388" s="255"/>
      <c r="P388" s="255"/>
      <c r="Q388" s="255"/>
      <c r="R388" s="255"/>
      <c r="S388" s="255"/>
      <c r="T388" s="255"/>
      <c r="U388" s="255"/>
      <c r="V388" s="255"/>
      <c r="W388" s="255"/>
      <c r="X388" s="255"/>
      <c r="Y388" s="255"/>
      <c r="Z388" s="255"/>
      <c r="AA388" s="255"/>
      <c r="AB388" s="255"/>
      <c r="AC388" s="255"/>
      <c r="AD388" s="255"/>
      <c r="AE388" s="255"/>
      <c r="AF388" s="255"/>
      <c r="AG388" s="255"/>
      <c r="AH388" s="255"/>
      <c r="AI388" s="265"/>
      <c r="AJ388" s="5"/>
    </row>
    <row r="389" spans="1:36" ht="16.8" hidden="1" thickTop="1" thickBot="1" x14ac:dyDescent="0.35">
      <c r="A389" s="5"/>
      <c r="B389" s="5"/>
      <c r="C389" s="495"/>
      <c r="D389" s="278">
        <f>D388</f>
        <v>0</v>
      </c>
      <c r="E389" s="278">
        <f t="shared" ref="E389" si="408">E388</f>
        <v>0</v>
      </c>
      <c r="F389" s="248">
        <f t="shared" ref="F389" si="409">F388</f>
        <v>0</v>
      </c>
      <c r="G389" s="248">
        <f t="shared" ref="G389" si="410">G388</f>
        <v>0</v>
      </c>
      <c r="H389" s="248">
        <f t="shared" ref="H389" si="411">H388</f>
        <v>0</v>
      </c>
      <c r="I389" s="248">
        <f t="shared" ref="I389" si="412">I388</f>
        <v>0</v>
      </c>
      <c r="J389" s="277">
        <f t="shared" ref="J389" si="413">J388</f>
        <v>0</v>
      </c>
      <c r="K389" s="294">
        <f t="shared" ref="K389" si="414">K388</f>
        <v>0</v>
      </c>
      <c r="L389" s="528" t="s">
        <v>5</v>
      </c>
      <c r="M389" s="260"/>
      <c r="N389" s="255"/>
      <c r="O389" s="255"/>
      <c r="P389" s="255"/>
      <c r="Q389" s="255"/>
      <c r="R389" s="255"/>
      <c r="S389" s="255"/>
      <c r="T389" s="255"/>
      <c r="U389" s="255"/>
      <c r="V389" s="255"/>
      <c r="W389" s="255"/>
      <c r="X389" s="255"/>
      <c r="Y389" s="255"/>
      <c r="Z389" s="255"/>
      <c r="AA389" s="255"/>
      <c r="AB389" s="255"/>
      <c r="AC389" s="255"/>
      <c r="AD389" s="255"/>
      <c r="AE389" s="255"/>
      <c r="AF389" s="255"/>
      <c r="AG389" s="255"/>
      <c r="AH389" s="255"/>
      <c r="AI389" s="265"/>
      <c r="AJ389" s="5"/>
    </row>
    <row r="390" spans="1:36" ht="16.8" hidden="1" thickTop="1" thickBot="1" x14ac:dyDescent="0.35">
      <c r="A390" s="5"/>
      <c r="B390" s="5"/>
      <c r="C390" s="495">
        <f t="shared" ref="C390" si="415">C388+1</f>
        <v>193</v>
      </c>
      <c r="D390" s="279"/>
      <c r="E390" s="280"/>
      <c r="F390" s="281"/>
      <c r="G390" s="281"/>
      <c r="H390" s="282"/>
      <c r="I390" s="282"/>
      <c r="J390" s="283"/>
      <c r="K390" s="293"/>
      <c r="L390" s="528" t="s">
        <v>4</v>
      </c>
      <c r="M390" s="260"/>
      <c r="N390" s="255"/>
      <c r="O390" s="255"/>
      <c r="P390" s="255"/>
      <c r="Q390" s="255"/>
      <c r="R390" s="255"/>
      <c r="S390" s="255"/>
      <c r="T390" s="255"/>
      <c r="U390" s="255"/>
      <c r="V390" s="255"/>
      <c r="W390" s="255"/>
      <c r="X390" s="255"/>
      <c r="Y390" s="255"/>
      <c r="Z390" s="255"/>
      <c r="AA390" s="255"/>
      <c r="AB390" s="255"/>
      <c r="AC390" s="255"/>
      <c r="AD390" s="255"/>
      <c r="AE390" s="255"/>
      <c r="AF390" s="255"/>
      <c r="AG390" s="255"/>
      <c r="AH390" s="255"/>
      <c r="AI390" s="265"/>
      <c r="AJ390" s="5"/>
    </row>
    <row r="391" spans="1:36" ht="16.8" hidden="1" thickTop="1" thickBot="1" x14ac:dyDescent="0.35">
      <c r="A391" s="5"/>
      <c r="B391" s="5"/>
      <c r="C391" s="495"/>
      <c r="D391" s="278">
        <f>D390</f>
        <v>0</v>
      </c>
      <c r="E391" s="278">
        <f t="shared" ref="E391" si="416">E390</f>
        <v>0</v>
      </c>
      <c r="F391" s="248">
        <f t="shared" ref="F391" si="417">F390</f>
        <v>0</v>
      </c>
      <c r="G391" s="248">
        <f t="shared" ref="G391" si="418">G390</f>
        <v>0</v>
      </c>
      <c r="H391" s="248">
        <f t="shared" ref="H391" si="419">H390</f>
        <v>0</v>
      </c>
      <c r="I391" s="248">
        <f t="shared" ref="I391" si="420">I390</f>
        <v>0</v>
      </c>
      <c r="J391" s="277">
        <f t="shared" ref="J391" si="421">J390</f>
        <v>0</v>
      </c>
      <c r="K391" s="294">
        <f t="shared" ref="K391" si="422">K390</f>
        <v>0</v>
      </c>
      <c r="L391" s="528" t="s">
        <v>5</v>
      </c>
      <c r="M391" s="260"/>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65"/>
      <c r="AJ391" s="5"/>
    </row>
    <row r="392" spans="1:36" ht="16.8" hidden="1" thickTop="1" thickBot="1" x14ac:dyDescent="0.35">
      <c r="A392" s="5"/>
      <c r="B392" s="5"/>
      <c r="C392" s="495">
        <f t="shared" ref="C392" si="423">C390+1</f>
        <v>194</v>
      </c>
      <c r="D392" s="279"/>
      <c r="E392" s="280"/>
      <c r="F392" s="281"/>
      <c r="G392" s="281"/>
      <c r="H392" s="282"/>
      <c r="I392" s="282"/>
      <c r="J392" s="283"/>
      <c r="K392" s="293"/>
      <c r="L392" s="528" t="s">
        <v>4</v>
      </c>
      <c r="M392" s="260"/>
      <c r="N392" s="255"/>
      <c r="O392" s="255"/>
      <c r="P392" s="255"/>
      <c r="Q392" s="255"/>
      <c r="R392" s="255"/>
      <c r="S392" s="255"/>
      <c r="T392" s="255"/>
      <c r="U392" s="255"/>
      <c r="V392" s="255"/>
      <c r="W392" s="255"/>
      <c r="X392" s="255"/>
      <c r="Y392" s="255"/>
      <c r="Z392" s="255"/>
      <c r="AA392" s="255"/>
      <c r="AB392" s="255"/>
      <c r="AC392" s="255"/>
      <c r="AD392" s="255"/>
      <c r="AE392" s="255"/>
      <c r="AF392" s="255"/>
      <c r="AG392" s="255"/>
      <c r="AH392" s="255"/>
      <c r="AI392" s="265"/>
      <c r="AJ392" s="5"/>
    </row>
    <row r="393" spans="1:36" ht="16.8" hidden="1" thickTop="1" thickBot="1" x14ac:dyDescent="0.35">
      <c r="A393" s="5"/>
      <c r="B393" s="5"/>
      <c r="C393" s="495"/>
      <c r="D393" s="278">
        <f>D392</f>
        <v>0</v>
      </c>
      <c r="E393" s="278">
        <f t="shared" ref="E393" si="424">E392</f>
        <v>0</v>
      </c>
      <c r="F393" s="248">
        <f t="shared" ref="F393" si="425">F392</f>
        <v>0</v>
      </c>
      <c r="G393" s="248">
        <f t="shared" ref="G393" si="426">G392</f>
        <v>0</v>
      </c>
      <c r="H393" s="248">
        <f t="shared" ref="H393" si="427">H392</f>
        <v>0</v>
      </c>
      <c r="I393" s="248">
        <f t="shared" ref="I393" si="428">I392</f>
        <v>0</v>
      </c>
      <c r="J393" s="277">
        <f t="shared" ref="J393" si="429">J392</f>
        <v>0</v>
      </c>
      <c r="K393" s="294">
        <f t="shared" ref="K393" si="430">K392</f>
        <v>0</v>
      </c>
      <c r="L393" s="528" t="s">
        <v>5</v>
      </c>
      <c r="M393" s="260"/>
      <c r="N393" s="255"/>
      <c r="O393" s="255"/>
      <c r="P393" s="255"/>
      <c r="Q393" s="255"/>
      <c r="R393" s="255"/>
      <c r="S393" s="255"/>
      <c r="T393" s="255"/>
      <c r="U393" s="255"/>
      <c r="V393" s="255"/>
      <c r="W393" s="255"/>
      <c r="X393" s="255"/>
      <c r="Y393" s="255"/>
      <c r="Z393" s="255"/>
      <c r="AA393" s="255"/>
      <c r="AB393" s="255"/>
      <c r="AC393" s="255"/>
      <c r="AD393" s="255"/>
      <c r="AE393" s="255"/>
      <c r="AF393" s="255"/>
      <c r="AG393" s="255"/>
      <c r="AH393" s="255"/>
      <c r="AI393" s="265"/>
      <c r="AJ393" s="5"/>
    </row>
    <row r="394" spans="1:36" ht="16.8" hidden="1" thickTop="1" thickBot="1" x14ac:dyDescent="0.35">
      <c r="A394" s="5"/>
      <c r="B394" s="5"/>
      <c r="C394" s="495">
        <f t="shared" ref="C394" si="431">C392+1</f>
        <v>195</v>
      </c>
      <c r="D394" s="279"/>
      <c r="E394" s="280"/>
      <c r="F394" s="281"/>
      <c r="G394" s="281"/>
      <c r="H394" s="282"/>
      <c r="I394" s="282"/>
      <c r="J394" s="283"/>
      <c r="K394" s="293"/>
      <c r="L394" s="528" t="s">
        <v>4</v>
      </c>
      <c r="M394" s="260"/>
      <c r="N394" s="255"/>
      <c r="O394" s="255"/>
      <c r="P394" s="255"/>
      <c r="Q394" s="255"/>
      <c r="R394" s="255"/>
      <c r="S394" s="255"/>
      <c r="T394" s="255"/>
      <c r="U394" s="255"/>
      <c r="V394" s="255"/>
      <c r="W394" s="255"/>
      <c r="X394" s="255"/>
      <c r="Y394" s="255"/>
      <c r="Z394" s="255"/>
      <c r="AA394" s="255"/>
      <c r="AB394" s="255"/>
      <c r="AC394" s="255"/>
      <c r="AD394" s="255"/>
      <c r="AE394" s="255"/>
      <c r="AF394" s="255"/>
      <c r="AG394" s="255"/>
      <c r="AH394" s="255"/>
      <c r="AI394" s="265"/>
      <c r="AJ394" s="5"/>
    </row>
    <row r="395" spans="1:36" ht="16.8" hidden="1" thickTop="1" thickBot="1" x14ac:dyDescent="0.35">
      <c r="A395" s="5"/>
      <c r="B395" s="5"/>
      <c r="C395" s="495"/>
      <c r="D395" s="278">
        <f>D394</f>
        <v>0</v>
      </c>
      <c r="E395" s="278">
        <f t="shared" ref="E395" si="432">E394</f>
        <v>0</v>
      </c>
      <c r="F395" s="248">
        <f t="shared" ref="F395" si="433">F394</f>
        <v>0</v>
      </c>
      <c r="G395" s="248">
        <f t="shared" ref="G395" si="434">G394</f>
        <v>0</v>
      </c>
      <c r="H395" s="248">
        <f t="shared" ref="H395" si="435">H394</f>
        <v>0</v>
      </c>
      <c r="I395" s="248">
        <f t="shared" ref="I395" si="436">I394</f>
        <v>0</v>
      </c>
      <c r="J395" s="277">
        <f t="shared" ref="J395" si="437">J394</f>
        <v>0</v>
      </c>
      <c r="K395" s="294">
        <f t="shared" ref="K395" si="438">K394</f>
        <v>0</v>
      </c>
      <c r="L395" s="528" t="s">
        <v>5</v>
      </c>
      <c r="M395" s="260"/>
      <c r="N395" s="255"/>
      <c r="O395" s="255"/>
      <c r="P395" s="255"/>
      <c r="Q395" s="255"/>
      <c r="R395" s="255"/>
      <c r="S395" s="255"/>
      <c r="T395" s="255"/>
      <c r="U395" s="255"/>
      <c r="V395" s="255"/>
      <c r="W395" s="255"/>
      <c r="X395" s="255"/>
      <c r="Y395" s="255"/>
      <c r="Z395" s="255"/>
      <c r="AA395" s="255"/>
      <c r="AB395" s="255"/>
      <c r="AC395" s="255"/>
      <c r="AD395" s="255"/>
      <c r="AE395" s="255"/>
      <c r="AF395" s="255"/>
      <c r="AG395" s="255"/>
      <c r="AH395" s="255"/>
      <c r="AI395" s="265"/>
      <c r="AJ395" s="5"/>
    </row>
    <row r="396" spans="1:36" ht="16.8" hidden="1" thickTop="1" thickBot="1" x14ac:dyDescent="0.35">
      <c r="A396" s="5"/>
      <c r="B396" s="5"/>
      <c r="C396" s="495">
        <f t="shared" ref="C396" si="439">C394+1</f>
        <v>196</v>
      </c>
      <c r="D396" s="279"/>
      <c r="E396" s="280"/>
      <c r="F396" s="281"/>
      <c r="G396" s="281"/>
      <c r="H396" s="282"/>
      <c r="I396" s="282"/>
      <c r="J396" s="283"/>
      <c r="K396" s="293"/>
      <c r="L396" s="528" t="s">
        <v>4</v>
      </c>
      <c r="M396" s="260"/>
      <c r="N396" s="255"/>
      <c r="O396" s="255"/>
      <c r="P396" s="255"/>
      <c r="Q396" s="255"/>
      <c r="R396" s="255"/>
      <c r="S396" s="255"/>
      <c r="T396" s="255"/>
      <c r="U396" s="255"/>
      <c r="V396" s="255"/>
      <c r="W396" s="255"/>
      <c r="X396" s="255"/>
      <c r="Y396" s="255"/>
      <c r="Z396" s="255"/>
      <c r="AA396" s="255"/>
      <c r="AB396" s="255"/>
      <c r="AC396" s="255"/>
      <c r="AD396" s="255"/>
      <c r="AE396" s="255"/>
      <c r="AF396" s="255"/>
      <c r="AG396" s="255"/>
      <c r="AH396" s="255"/>
      <c r="AI396" s="265"/>
      <c r="AJ396" s="5"/>
    </row>
    <row r="397" spans="1:36" ht="16.8" hidden="1" thickTop="1" thickBot="1" x14ac:dyDescent="0.35">
      <c r="A397" s="5"/>
      <c r="B397" s="5"/>
      <c r="C397" s="495"/>
      <c r="D397" s="278">
        <f>D396</f>
        <v>0</v>
      </c>
      <c r="E397" s="278">
        <f t="shared" ref="E397" si="440">E396</f>
        <v>0</v>
      </c>
      <c r="F397" s="248">
        <f t="shared" ref="F397" si="441">F396</f>
        <v>0</v>
      </c>
      <c r="G397" s="248">
        <f t="shared" ref="G397" si="442">G396</f>
        <v>0</v>
      </c>
      <c r="H397" s="248">
        <f t="shared" ref="H397" si="443">H396</f>
        <v>0</v>
      </c>
      <c r="I397" s="248">
        <f t="shared" ref="I397" si="444">I396</f>
        <v>0</v>
      </c>
      <c r="J397" s="277">
        <f t="shared" ref="J397" si="445">J396</f>
        <v>0</v>
      </c>
      <c r="K397" s="294">
        <f t="shared" ref="K397" si="446">K396</f>
        <v>0</v>
      </c>
      <c r="L397" s="528" t="s">
        <v>5</v>
      </c>
      <c r="M397" s="260"/>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65"/>
      <c r="AJ397" s="5"/>
    </row>
    <row r="398" spans="1:36" ht="16.8" hidden="1" thickTop="1" thickBot="1" x14ac:dyDescent="0.35">
      <c r="A398" s="5"/>
      <c r="B398" s="5"/>
      <c r="C398" s="495">
        <f t="shared" ref="C398" si="447">C396+1</f>
        <v>197</v>
      </c>
      <c r="D398" s="279"/>
      <c r="E398" s="280"/>
      <c r="F398" s="281"/>
      <c r="G398" s="281"/>
      <c r="H398" s="282"/>
      <c r="I398" s="282"/>
      <c r="J398" s="283"/>
      <c r="K398" s="293"/>
      <c r="L398" s="528" t="s">
        <v>4</v>
      </c>
      <c r="M398" s="260"/>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65"/>
      <c r="AJ398" s="5"/>
    </row>
    <row r="399" spans="1:36" ht="16.8" hidden="1" thickTop="1" thickBot="1" x14ac:dyDescent="0.35">
      <c r="A399" s="5"/>
      <c r="B399" s="5"/>
      <c r="C399" s="495"/>
      <c r="D399" s="278">
        <f>D398</f>
        <v>0</v>
      </c>
      <c r="E399" s="278">
        <f t="shared" ref="E399" si="448">E398</f>
        <v>0</v>
      </c>
      <c r="F399" s="248">
        <f t="shared" ref="F399" si="449">F398</f>
        <v>0</v>
      </c>
      <c r="G399" s="248">
        <f t="shared" ref="G399" si="450">G398</f>
        <v>0</v>
      </c>
      <c r="H399" s="248">
        <f t="shared" ref="H399" si="451">H398</f>
        <v>0</v>
      </c>
      <c r="I399" s="248">
        <f t="shared" ref="I399" si="452">I398</f>
        <v>0</v>
      </c>
      <c r="J399" s="277">
        <f t="shared" ref="J399" si="453">J398</f>
        <v>0</v>
      </c>
      <c r="K399" s="294">
        <f t="shared" ref="K399" si="454">K398</f>
        <v>0</v>
      </c>
      <c r="L399" s="528" t="s">
        <v>5</v>
      </c>
      <c r="M399" s="260"/>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65"/>
      <c r="AJ399" s="5"/>
    </row>
    <row r="400" spans="1:36" ht="16.8" hidden="1" thickTop="1" thickBot="1" x14ac:dyDescent="0.35">
      <c r="A400" s="5"/>
      <c r="B400" s="5"/>
      <c r="C400" s="495">
        <f t="shared" ref="C400" si="455">C398+1</f>
        <v>198</v>
      </c>
      <c r="D400" s="279"/>
      <c r="E400" s="280"/>
      <c r="F400" s="281"/>
      <c r="G400" s="281"/>
      <c r="H400" s="282"/>
      <c r="I400" s="282"/>
      <c r="J400" s="283"/>
      <c r="K400" s="293"/>
      <c r="L400" s="528" t="s">
        <v>4</v>
      </c>
      <c r="M400" s="260"/>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65"/>
      <c r="AJ400" s="5"/>
    </row>
    <row r="401" spans="1:37" ht="16.8" hidden="1" thickTop="1" thickBot="1" x14ac:dyDescent="0.35">
      <c r="A401" s="5"/>
      <c r="B401" s="5"/>
      <c r="C401" s="495"/>
      <c r="D401" s="278">
        <f>D400</f>
        <v>0</v>
      </c>
      <c r="E401" s="278">
        <f t="shared" ref="E401" si="456">E400</f>
        <v>0</v>
      </c>
      <c r="F401" s="248">
        <f t="shared" ref="F401" si="457">F400</f>
        <v>0</v>
      </c>
      <c r="G401" s="248">
        <f t="shared" ref="G401" si="458">G400</f>
        <v>0</v>
      </c>
      <c r="H401" s="248">
        <f t="shared" ref="H401" si="459">H400</f>
        <v>0</v>
      </c>
      <c r="I401" s="248">
        <f t="shared" ref="I401" si="460">I400</f>
        <v>0</v>
      </c>
      <c r="J401" s="277">
        <f t="shared" ref="J401" si="461">J400</f>
        <v>0</v>
      </c>
      <c r="K401" s="294">
        <f t="shared" ref="K401" si="462">K400</f>
        <v>0</v>
      </c>
      <c r="L401" s="528" t="s">
        <v>5</v>
      </c>
      <c r="M401" s="260"/>
      <c r="N401" s="255"/>
      <c r="O401" s="255"/>
      <c r="P401" s="255"/>
      <c r="Q401" s="255"/>
      <c r="R401" s="255"/>
      <c r="S401" s="255"/>
      <c r="T401" s="255"/>
      <c r="U401" s="255"/>
      <c r="V401" s="255"/>
      <c r="W401" s="255"/>
      <c r="X401" s="255"/>
      <c r="Y401" s="255"/>
      <c r="Z401" s="255"/>
      <c r="AA401" s="255"/>
      <c r="AB401" s="255"/>
      <c r="AC401" s="255"/>
      <c r="AD401" s="255"/>
      <c r="AE401" s="255"/>
      <c r="AF401" s="255"/>
      <c r="AG401" s="255"/>
      <c r="AH401" s="255"/>
      <c r="AI401" s="265"/>
      <c r="AJ401" s="5"/>
    </row>
    <row r="402" spans="1:37" ht="16.8" hidden="1" thickTop="1" thickBot="1" x14ac:dyDescent="0.35">
      <c r="A402" s="5"/>
      <c r="B402" s="5"/>
      <c r="C402" s="495">
        <f t="shared" ref="C402:C404" si="463">C400+1</f>
        <v>199</v>
      </c>
      <c r="D402" s="279"/>
      <c r="E402" s="280"/>
      <c r="F402" s="281"/>
      <c r="G402" s="281"/>
      <c r="H402" s="282"/>
      <c r="I402" s="282"/>
      <c r="J402" s="283"/>
      <c r="K402" s="293"/>
      <c r="L402" s="528" t="s">
        <v>4</v>
      </c>
      <c r="M402" s="260"/>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65"/>
      <c r="AJ402" s="5"/>
    </row>
    <row r="403" spans="1:37" ht="16.8" hidden="1" thickTop="1" thickBot="1" x14ac:dyDescent="0.35">
      <c r="A403" s="5"/>
      <c r="B403" s="5"/>
      <c r="C403" s="495"/>
      <c r="D403" s="278">
        <f>D402</f>
        <v>0</v>
      </c>
      <c r="E403" s="278">
        <f t="shared" ref="E403" si="464">E402</f>
        <v>0</v>
      </c>
      <c r="F403" s="248">
        <f t="shared" ref="F403" si="465">F402</f>
        <v>0</v>
      </c>
      <c r="G403" s="248">
        <f t="shared" ref="G403" si="466">G402</f>
        <v>0</v>
      </c>
      <c r="H403" s="248">
        <f t="shared" ref="H403" si="467">H402</f>
        <v>0</v>
      </c>
      <c r="I403" s="248">
        <f t="shared" ref="I403" si="468">I402</f>
        <v>0</v>
      </c>
      <c r="J403" s="277">
        <f t="shared" ref="J403" si="469">J402</f>
        <v>0</v>
      </c>
      <c r="K403" s="294">
        <f t="shared" ref="K403" si="470">K402</f>
        <v>0</v>
      </c>
      <c r="L403" s="528" t="s">
        <v>5</v>
      </c>
      <c r="M403" s="260"/>
      <c r="N403" s="255"/>
      <c r="O403" s="255"/>
      <c r="P403" s="255"/>
      <c r="Q403" s="255"/>
      <c r="R403" s="255"/>
      <c r="S403" s="255"/>
      <c r="T403" s="255"/>
      <c r="U403" s="255"/>
      <c r="V403" s="255"/>
      <c r="W403" s="255"/>
      <c r="X403" s="255"/>
      <c r="Y403" s="255"/>
      <c r="Z403" s="255"/>
      <c r="AA403" s="255"/>
      <c r="AB403" s="255"/>
      <c r="AC403" s="255"/>
      <c r="AD403" s="255"/>
      <c r="AE403" s="255"/>
      <c r="AF403" s="255"/>
      <c r="AG403" s="255"/>
      <c r="AH403" s="255"/>
      <c r="AI403" s="265"/>
      <c r="AJ403" s="5"/>
    </row>
    <row r="404" spans="1:37" ht="16.8" hidden="1" thickTop="1" thickBot="1" x14ac:dyDescent="0.35">
      <c r="A404" s="5"/>
      <c r="B404" s="5"/>
      <c r="C404" s="495">
        <f t="shared" si="463"/>
        <v>200</v>
      </c>
      <c r="D404" s="279"/>
      <c r="E404" s="280"/>
      <c r="F404" s="281"/>
      <c r="G404" s="281"/>
      <c r="H404" s="282"/>
      <c r="I404" s="282"/>
      <c r="J404" s="283"/>
      <c r="K404" s="293"/>
      <c r="L404" s="528" t="s">
        <v>4</v>
      </c>
      <c r="M404" s="260"/>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65"/>
      <c r="AJ404" s="5"/>
    </row>
    <row r="405" spans="1:37" ht="16.8" hidden="1" thickTop="1" thickBot="1" x14ac:dyDescent="0.35">
      <c r="A405" s="5"/>
      <c r="B405" s="5"/>
      <c r="C405" s="496"/>
      <c r="D405" s="284">
        <f>D404</f>
        <v>0</v>
      </c>
      <c r="E405" s="284">
        <f t="shared" ref="E405" si="471">E404</f>
        <v>0</v>
      </c>
      <c r="F405" s="285">
        <f t="shared" ref="F405" si="472">F404</f>
        <v>0</v>
      </c>
      <c r="G405" s="285">
        <f t="shared" ref="G405" si="473">G404</f>
        <v>0</v>
      </c>
      <c r="H405" s="285">
        <f t="shared" ref="H405" si="474">H404</f>
        <v>0</v>
      </c>
      <c r="I405" s="285">
        <f t="shared" ref="I405" si="475">I404</f>
        <v>0</v>
      </c>
      <c r="J405" s="286">
        <f t="shared" ref="J405" si="476">J404</f>
        <v>0</v>
      </c>
      <c r="K405" s="295">
        <f t="shared" ref="K405" si="477">K404</f>
        <v>0</v>
      </c>
      <c r="L405" s="529" t="s">
        <v>5</v>
      </c>
      <c r="M405" s="266"/>
      <c r="N405" s="267"/>
      <c r="O405" s="267"/>
      <c r="P405" s="267"/>
      <c r="Q405" s="267"/>
      <c r="R405" s="267"/>
      <c r="S405" s="267"/>
      <c r="T405" s="267"/>
      <c r="U405" s="267"/>
      <c r="V405" s="267"/>
      <c r="W405" s="267"/>
      <c r="X405" s="267"/>
      <c r="Y405" s="267"/>
      <c r="Z405" s="267"/>
      <c r="AA405" s="267"/>
      <c r="AB405" s="267"/>
      <c r="AC405" s="267"/>
      <c r="AD405" s="267"/>
      <c r="AE405" s="267"/>
      <c r="AF405" s="267"/>
      <c r="AG405" s="267"/>
      <c r="AH405" s="267"/>
      <c r="AI405" s="268"/>
      <c r="AJ405" s="5"/>
    </row>
    <row r="406" spans="1:37" ht="15.6" thickTop="1" thickBot="1" x14ac:dyDescent="0.35">
      <c r="A406" s="5"/>
      <c r="B406" s="5"/>
      <c r="C406" s="29"/>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7" ht="16.8" thickTop="1" thickBot="1" x14ac:dyDescent="0.35">
      <c r="A407" s="5"/>
      <c r="B407" s="5"/>
      <c r="C407" s="148"/>
      <c r="D407" s="83"/>
      <c r="E407" s="83"/>
      <c r="F407" s="83"/>
      <c r="G407" s="83"/>
      <c r="H407" s="83"/>
      <c r="I407" s="506" t="s">
        <v>30</v>
      </c>
      <c r="J407" s="507"/>
      <c r="K407" s="217" t="s">
        <v>8</v>
      </c>
      <c r="L407" s="533" t="s">
        <v>4</v>
      </c>
      <c r="M407" s="531">
        <f t="shared" ref="M407:AI407" si="478">SUMIFS(M$6:M$405,$F$6:$F$405,$K$407,$L$6:$L$405,$L$407)</f>
        <v>0</v>
      </c>
      <c r="N407" s="218">
        <f t="shared" si="478"/>
        <v>0</v>
      </c>
      <c r="O407" s="218">
        <f t="shared" si="478"/>
        <v>0</v>
      </c>
      <c r="P407" s="218">
        <f t="shared" si="478"/>
        <v>0</v>
      </c>
      <c r="Q407" s="218">
        <f t="shared" si="478"/>
        <v>0</v>
      </c>
      <c r="R407" s="218">
        <f t="shared" si="478"/>
        <v>0</v>
      </c>
      <c r="S407" s="218">
        <f t="shared" si="478"/>
        <v>0</v>
      </c>
      <c r="T407" s="218">
        <f t="shared" si="478"/>
        <v>0</v>
      </c>
      <c r="U407" s="218">
        <f t="shared" si="478"/>
        <v>0</v>
      </c>
      <c r="V407" s="218">
        <f t="shared" si="478"/>
        <v>0</v>
      </c>
      <c r="W407" s="218">
        <f t="shared" si="478"/>
        <v>0</v>
      </c>
      <c r="X407" s="218">
        <f t="shared" si="478"/>
        <v>0</v>
      </c>
      <c r="Y407" s="218">
        <f t="shared" si="478"/>
        <v>0</v>
      </c>
      <c r="Z407" s="218">
        <f t="shared" si="478"/>
        <v>0</v>
      </c>
      <c r="AA407" s="218">
        <f t="shared" si="478"/>
        <v>0</v>
      </c>
      <c r="AB407" s="218">
        <f t="shared" si="478"/>
        <v>0</v>
      </c>
      <c r="AC407" s="218">
        <f t="shared" si="478"/>
        <v>0</v>
      </c>
      <c r="AD407" s="218">
        <f t="shared" si="478"/>
        <v>0</v>
      </c>
      <c r="AE407" s="218">
        <f t="shared" si="478"/>
        <v>0</v>
      </c>
      <c r="AF407" s="218">
        <f t="shared" si="478"/>
        <v>0</v>
      </c>
      <c r="AG407" s="218">
        <f t="shared" si="478"/>
        <v>0</v>
      </c>
      <c r="AH407" s="218">
        <f t="shared" si="478"/>
        <v>0</v>
      </c>
      <c r="AI407" s="219">
        <f t="shared" si="478"/>
        <v>0</v>
      </c>
      <c r="AJ407" s="5"/>
    </row>
    <row r="408" spans="1:37" ht="16.8" customHeight="1" thickTop="1" thickBot="1" x14ac:dyDescent="0.35">
      <c r="A408" s="5"/>
      <c r="B408" s="5"/>
      <c r="C408" s="148"/>
      <c r="D408" s="83"/>
      <c r="E408" s="83"/>
      <c r="F408" s="83"/>
      <c r="G408" s="83"/>
      <c r="H408" s="83"/>
      <c r="I408" s="502"/>
      <c r="J408" s="503"/>
      <c r="K408" s="220" t="s">
        <v>8</v>
      </c>
      <c r="L408" s="534" t="s">
        <v>5</v>
      </c>
      <c r="M408" s="532">
        <f t="shared" ref="M408:AI408" si="479">SUMIFS(M$6:M$405,$F$6:$F$405,$K$408,$L$6:$L$405,$L$408)</f>
        <v>0</v>
      </c>
      <c r="N408" s="221">
        <f t="shared" si="479"/>
        <v>0</v>
      </c>
      <c r="O408" s="221">
        <f t="shared" si="479"/>
        <v>0</v>
      </c>
      <c r="P408" s="221">
        <f t="shared" si="479"/>
        <v>0</v>
      </c>
      <c r="Q408" s="221">
        <f t="shared" si="479"/>
        <v>0</v>
      </c>
      <c r="R408" s="221">
        <f t="shared" si="479"/>
        <v>0</v>
      </c>
      <c r="S408" s="221">
        <f t="shared" si="479"/>
        <v>0</v>
      </c>
      <c r="T408" s="221">
        <f t="shared" si="479"/>
        <v>0</v>
      </c>
      <c r="U408" s="221">
        <f t="shared" si="479"/>
        <v>0</v>
      </c>
      <c r="V408" s="221">
        <f t="shared" si="479"/>
        <v>0</v>
      </c>
      <c r="W408" s="221">
        <f t="shared" si="479"/>
        <v>0</v>
      </c>
      <c r="X408" s="221">
        <f t="shared" si="479"/>
        <v>0</v>
      </c>
      <c r="Y408" s="221">
        <f t="shared" si="479"/>
        <v>0</v>
      </c>
      <c r="Z408" s="221">
        <f t="shared" si="479"/>
        <v>0</v>
      </c>
      <c r="AA408" s="221">
        <f t="shared" si="479"/>
        <v>0</v>
      </c>
      <c r="AB408" s="221">
        <f t="shared" si="479"/>
        <v>0</v>
      </c>
      <c r="AC408" s="221">
        <f t="shared" si="479"/>
        <v>0</v>
      </c>
      <c r="AD408" s="221">
        <f t="shared" si="479"/>
        <v>0</v>
      </c>
      <c r="AE408" s="221">
        <f t="shared" si="479"/>
        <v>0</v>
      </c>
      <c r="AF408" s="221">
        <f t="shared" si="479"/>
        <v>0</v>
      </c>
      <c r="AG408" s="221">
        <f t="shared" si="479"/>
        <v>0</v>
      </c>
      <c r="AH408" s="221">
        <f t="shared" si="479"/>
        <v>0</v>
      </c>
      <c r="AI408" s="222">
        <f t="shared" si="479"/>
        <v>0</v>
      </c>
      <c r="AJ408" s="5"/>
    </row>
    <row r="409" spans="1:37" ht="16.8" customHeight="1" thickTop="1" thickBot="1" x14ac:dyDescent="0.35">
      <c r="A409" s="5"/>
      <c r="B409" s="5"/>
      <c r="C409" s="148"/>
      <c r="D409" s="83"/>
      <c r="E409" s="83"/>
      <c r="F409" s="83"/>
      <c r="G409" s="83"/>
      <c r="H409" s="83"/>
      <c r="I409" s="500" t="s">
        <v>30</v>
      </c>
      <c r="J409" s="501"/>
      <c r="K409" s="220" t="s">
        <v>12</v>
      </c>
      <c r="L409" s="534" t="s">
        <v>4</v>
      </c>
      <c r="M409" s="532">
        <f>SUMIFS(M$6:M$405,$F$6:$F$405,$K$409,$L$6:$L$405,$L$409)</f>
        <v>0</v>
      </c>
      <c r="N409" s="221">
        <f>SUMIFS(N$6:N$405,$F$6:$F$405,$K$409,$L$6:$L$405,$L$409)</f>
        <v>0</v>
      </c>
      <c r="O409" s="221">
        <f>SUMIFS(O$6:O$405,$F$6:$F$405,$K$409,$L$6:$L$405,$L$409)</f>
        <v>0</v>
      </c>
      <c r="P409" s="221">
        <f>SUMIFS(P$6:P$405,$F$6:$F$405,$K$409,$L$6:$L$405,$L$409)</f>
        <v>0</v>
      </c>
      <c r="Q409" s="221">
        <f>SUMIFS(Q$6:Q$405,$F$6:$F$405,$K$409,$L$6:$L$405,$L$409)</f>
        <v>0</v>
      </c>
      <c r="R409" s="221">
        <f>SUMIFS(R$6:R$405,$F$6:$F$405,$K$409,$L$6:$L$405,$L$409)</f>
        <v>0</v>
      </c>
      <c r="S409" s="221">
        <f>SUMIFS(S$6:S$405,$F$6:$F$405,$K$409,$L$6:$L$405,$L$409)</f>
        <v>0</v>
      </c>
      <c r="T409" s="221">
        <f>SUMIFS(T$6:T$405,$F$6:$F$405,$K$409,$L$6:$L$405,$L$409)</f>
        <v>0</v>
      </c>
      <c r="U409" s="221">
        <f>SUMIFS(U$6:U$405,$F$6:$F$405,$K$409,$L$6:$L$405,$L$409)</f>
        <v>0</v>
      </c>
      <c r="V409" s="221">
        <f>SUMIFS(V$6:V$405,$F$6:$F$405,$K$409,$L$6:$L$405,$L$409)</f>
        <v>0</v>
      </c>
      <c r="W409" s="221">
        <f>SUMIFS(W$6:W$405,$F$6:$F$405,$K$409,$L$6:$L$405,$L$409)</f>
        <v>0</v>
      </c>
      <c r="X409" s="221">
        <f>SUMIFS(X$6:X$405,$F$6:$F$405,$K$409,$L$6:$L$405,$L$409)</f>
        <v>0</v>
      </c>
      <c r="Y409" s="221">
        <f>SUMIFS(Y$6:Y$405,$F$6:$F$405,$K$409,$L$6:$L$405,$L$409)</f>
        <v>0</v>
      </c>
      <c r="Z409" s="221">
        <f>SUMIFS(Z$6:Z$405,$F$6:$F$405,$K$409,$L$6:$L$405,$L$409)</f>
        <v>0</v>
      </c>
      <c r="AA409" s="221">
        <f>SUMIFS(AA$6:AA$405,$F$6:$F$405,$K$409,$L$6:$L$405,$L$409)</f>
        <v>0</v>
      </c>
      <c r="AB409" s="221">
        <f>SUMIFS(AB$6:AB$405,$F$6:$F$405,$K$409,$L$6:$L$405,$L$409)</f>
        <v>0</v>
      </c>
      <c r="AC409" s="221">
        <f>SUMIFS(AC$6:AC$405,$F$6:$F$405,$K$409,$L$6:$L$405,$L$409)</f>
        <v>0</v>
      </c>
      <c r="AD409" s="221">
        <f>SUMIFS(AD$6:AD$405,$F$6:$F$405,$K$409,$L$6:$L$405,$L$409)</f>
        <v>0</v>
      </c>
      <c r="AE409" s="221">
        <f>SUMIFS(AE$6:AE$405,$F$6:$F$405,$K$409,$L$6:$L$405,$L$409)</f>
        <v>0</v>
      </c>
      <c r="AF409" s="221">
        <f>SUMIFS(AF$6:AF$405,$F$6:$F$405,$K$409,$L$6:$L$405,$L$409)</f>
        <v>0</v>
      </c>
      <c r="AG409" s="221">
        <f>SUMIFS(AG$6:AG$405,$F$6:$F$405,$K$409,$L$6:$L$405,$L$409)</f>
        <v>0</v>
      </c>
      <c r="AH409" s="221">
        <f>SUMIFS(AH$6:AH$405,$F$6:$F$405,$K$409,$L$6:$L$405,$L$409)</f>
        <v>0</v>
      </c>
      <c r="AI409" s="222">
        <f>SUMIFS(AI$6:AI$405,$F$6:$F$405,$K$409,$L$6:$L$405,$L$409)</f>
        <v>0</v>
      </c>
      <c r="AJ409" s="5"/>
    </row>
    <row r="410" spans="1:37" ht="16.8" customHeight="1" thickTop="1" thickBot="1" x14ac:dyDescent="0.35">
      <c r="A410" s="5"/>
      <c r="B410" s="5"/>
      <c r="C410" s="148"/>
      <c r="D410" s="83"/>
      <c r="E410" s="83"/>
      <c r="F410" s="83"/>
      <c r="G410" s="83"/>
      <c r="H410" s="83"/>
      <c r="I410" s="541"/>
      <c r="J410" s="542"/>
      <c r="K410" s="543" t="s">
        <v>12</v>
      </c>
      <c r="L410" s="544" t="s">
        <v>5</v>
      </c>
      <c r="M410" s="532">
        <f>SUMIFS(M$6:M$405,$F$6:$F$405,$K$410,$L$6:$L$405,$L$410)</f>
        <v>0</v>
      </c>
      <c r="N410" s="221">
        <f>SUMIFS(N$6:N$405,$F$6:$F$405,$K$410,$L$6:$L$405,$L$410)</f>
        <v>0</v>
      </c>
      <c r="O410" s="221">
        <f>SUMIFS(O$6:O$405,$F$6:$F$405,$K$410,$L$6:$L$405,$L$410)</f>
        <v>0</v>
      </c>
      <c r="P410" s="221">
        <f>SUMIFS(P$6:P$405,$F$6:$F$405,$K$410,$L$6:$L$405,$L$410)</f>
        <v>0</v>
      </c>
      <c r="Q410" s="221">
        <f>SUMIFS(Q$6:Q$405,$F$6:$F$405,$K$410,$L$6:$L$405,$L$410)</f>
        <v>0</v>
      </c>
      <c r="R410" s="221">
        <f>SUMIFS(R$6:R$405,$F$6:$F$405,$K$410,$L$6:$L$405,$L$410)</f>
        <v>0</v>
      </c>
      <c r="S410" s="221">
        <f>SUMIFS(S$6:S$405,$F$6:$F$405,$K$410,$L$6:$L$405,$L$410)</f>
        <v>0</v>
      </c>
      <c r="T410" s="221">
        <f>SUMIFS(T$6:T$405,$F$6:$F$405,$K$410,$L$6:$L$405,$L$410)</f>
        <v>0</v>
      </c>
      <c r="U410" s="221">
        <f>SUMIFS(U$6:U$405,$F$6:$F$405,$K$410,$L$6:$L$405,$L$410)</f>
        <v>0</v>
      </c>
      <c r="V410" s="221">
        <f>SUMIFS(V$6:V$405,$F$6:$F$405,$K$410,$L$6:$L$405,$L$410)</f>
        <v>0</v>
      </c>
      <c r="W410" s="221">
        <f>SUMIFS(W$6:W$405,$F$6:$F$405,$K$410,$L$6:$L$405,$L$410)</f>
        <v>0</v>
      </c>
      <c r="X410" s="221">
        <f>SUMIFS(X$6:X$405,$F$6:$F$405,$K$410,$L$6:$L$405,$L$410)</f>
        <v>0</v>
      </c>
      <c r="Y410" s="221">
        <f>SUMIFS(Y$6:Y$405,$F$6:$F$405,$K$410,$L$6:$L$405,$L$410)</f>
        <v>0</v>
      </c>
      <c r="Z410" s="221">
        <f>SUMIFS(Z$6:Z$405,$F$6:$F$405,$K$410,$L$6:$L$405,$L$410)</f>
        <v>0</v>
      </c>
      <c r="AA410" s="221">
        <f>SUMIFS(AA$6:AA$405,$F$6:$F$405,$K$410,$L$6:$L$405,$L$410)</f>
        <v>0</v>
      </c>
      <c r="AB410" s="221">
        <f>SUMIFS(AB$6:AB$405,$F$6:$F$405,$K$410,$L$6:$L$405,$L$410)</f>
        <v>0</v>
      </c>
      <c r="AC410" s="221">
        <f>SUMIFS(AC$6:AC$405,$F$6:$F$405,$K$410,$L$6:$L$405,$L$410)</f>
        <v>0</v>
      </c>
      <c r="AD410" s="221">
        <f>SUMIFS(AD$6:AD$405,$F$6:$F$405,$K$410,$L$6:$L$405,$L$410)</f>
        <v>0</v>
      </c>
      <c r="AE410" s="221">
        <f>SUMIFS(AE$6:AE$405,$F$6:$F$405,$K$410,$L$6:$L$405,$L$410)</f>
        <v>0</v>
      </c>
      <c r="AF410" s="221">
        <f>SUMIFS(AF$6:AF$405,$F$6:$F$405,$K$410,$L$6:$L$405,$L$410)</f>
        <v>0</v>
      </c>
      <c r="AG410" s="221">
        <f>SUMIFS(AG$6:AG$405,$F$6:$F$405,$K$410,$L$6:$L$405,$L$410)</f>
        <v>0</v>
      </c>
      <c r="AH410" s="221">
        <f>SUMIFS(AH$6:AH$405,$F$6:$F$405,$K$410,$L$6:$L$405,$L$410)</f>
        <v>0</v>
      </c>
      <c r="AI410" s="222">
        <f>SUMIFS(AI$6:AI$405,$F$6:$F$405,$K$410,$L$6:$L$405,$L$410)</f>
        <v>0</v>
      </c>
      <c r="AJ410" s="5"/>
    </row>
    <row r="411" spans="1:37" ht="16.8" customHeight="1" thickTop="1" thickBot="1" x14ac:dyDescent="0.35">
      <c r="A411" s="5"/>
      <c r="B411" s="5"/>
      <c r="C411" s="148"/>
      <c r="D411" s="83"/>
      <c r="E411" s="83"/>
      <c r="F411" s="83"/>
      <c r="G411" s="83"/>
      <c r="H411" s="83"/>
      <c r="I411" s="478" t="s">
        <v>29</v>
      </c>
      <c r="J411" s="508"/>
      <c r="K411" s="400"/>
      <c r="L411" s="535" t="s">
        <v>4</v>
      </c>
      <c r="M411" s="531">
        <f>SUMIF($L$6:$L$405,$L$411,M$6:M$405)</f>
        <v>0</v>
      </c>
      <c r="N411" s="218">
        <f>SUMIF($L$6:$L$405,$L$411,N$6:N$405)</f>
        <v>0</v>
      </c>
      <c r="O411" s="218">
        <f>SUMIF($L$6:$L$405,$L$411,O$6:O$405)</f>
        <v>0</v>
      </c>
      <c r="P411" s="218">
        <f>SUMIF($L$6:$L$405,$L$411,P$6:P$405)</f>
        <v>0</v>
      </c>
      <c r="Q411" s="218">
        <f>SUMIF($L$6:$L$405,$L$411,Q$6:Q$405)</f>
        <v>0</v>
      </c>
      <c r="R411" s="218">
        <f>SUMIF($L$6:$L$405,$L$411,R$6:R$405)</f>
        <v>0</v>
      </c>
      <c r="S411" s="218">
        <f>SUMIF($L$6:$L$405,$L$411,S$6:S$405)</f>
        <v>0</v>
      </c>
      <c r="T411" s="218">
        <f>SUMIF($L$6:$L$405,$L$411,T$6:T$405)</f>
        <v>0</v>
      </c>
      <c r="U411" s="218">
        <f>SUMIF($L$6:$L$405,$L$411,U$6:U$405)</f>
        <v>0</v>
      </c>
      <c r="V411" s="218">
        <f>SUMIF($L$6:$L$405,$L$411,V$6:V$405)</f>
        <v>0</v>
      </c>
      <c r="W411" s="218">
        <f>SUMIF($L$6:$L$405,$L$411,W$6:W$405)</f>
        <v>0</v>
      </c>
      <c r="X411" s="218">
        <f>SUMIF($L$6:$L$405,$L$411,X$6:X$405)</f>
        <v>0</v>
      </c>
      <c r="Y411" s="218">
        <f>SUMIF($L$6:$L$405,$L$411,Y$6:Y$405)</f>
        <v>0</v>
      </c>
      <c r="Z411" s="218">
        <f>SUMIF($L$6:$L$405,$L$411,Z$6:Z$405)</f>
        <v>0</v>
      </c>
      <c r="AA411" s="218">
        <f>SUMIF($L$6:$L$405,$L$411,AA$6:AA$405)</f>
        <v>0</v>
      </c>
      <c r="AB411" s="218">
        <f>SUMIF($L$6:$L$405,$L$411,AB$6:AB$405)</f>
        <v>0</v>
      </c>
      <c r="AC411" s="218">
        <f>SUMIF($L$6:$L$405,$L$411,AC$6:AC$405)</f>
        <v>0</v>
      </c>
      <c r="AD411" s="218">
        <f>SUMIF($L$6:$L$405,$L$411,AD$6:AD$405)</f>
        <v>0</v>
      </c>
      <c r="AE411" s="218">
        <f>SUMIF($L$6:$L$405,$L$411,AE$6:AE$405)</f>
        <v>0</v>
      </c>
      <c r="AF411" s="218">
        <f>SUMIF($L$6:$L$405,$L$411,AF$6:AF$405)</f>
        <v>0</v>
      </c>
      <c r="AG411" s="218">
        <f>SUMIF($L$6:$L$405,$L$411,AG$6:AG$405)</f>
        <v>0</v>
      </c>
      <c r="AH411" s="218">
        <f>SUMIF($L$6:$L$405,$L$411,AH$6:AH$405)</f>
        <v>0</v>
      </c>
      <c r="AI411" s="219">
        <f>SUMIF($L$6:$L$405,$L$411,AI$6:AI$405)</f>
        <v>0</v>
      </c>
      <c r="AJ411" s="5"/>
    </row>
    <row r="412" spans="1:37" ht="16.8" thickTop="1" thickBot="1" x14ac:dyDescent="0.35">
      <c r="A412" s="5"/>
      <c r="B412" s="5"/>
      <c r="C412" s="148"/>
      <c r="D412" s="83"/>
      <c r="E412" s="83"/>
      <c r="F412" s="83"/>
      <c r="G412" s="83"/>
      <c r="H412" s="83"/>
      <c r="I412" s="509"/>
      <c r="J412" s="510"/>
      <c r="K412" s="511"/>
      <c r="L412" s="536" t="s">
        <v>5</v>
      </c>
      <c r="M412" s="532">
        <f>SUMIF($L$6:$L$405,$L$412,M$6:M$405)</f>
        <v>0</v>
      </c>
      <c r="N412" s="221">
        <f>SUMIF($L$6:$L$405,$L$412,N$6:N$405)</f>
        <v>0</v>
      </c>
      <c r="O412" s="221">
        <f>SUMIF($L$6:$L$405,$L$412,O$6:O$405)</f>
        <v>0</v>
      </c>
      <c r="P412" s="221">
        <f>SUMIF($L$6:$L$405,$L$412,P$6:P$405)</f>
        <v>0</v>
      </c>
      <c r="Q412" s="221">
        <f>SUMIF($L$6:$L$405,$L$412,Q$6:Q$405)</f>
        <v>0</v>
      </c>
      <c r="R412" s="221">
        <f>SUMIF($L$6:$L$405,$L$412,R$6:R$405)</f>
        <v>0</v>
      </c>
      <c r="S412" s="221">
        <f>SUMIF($L$6:$L$405,$L$412,S$6:S$405)</f>
        <v>0</v>
      </c>
      <c r="T412" s="221">
        <f>SUMIF($L$6:$L$405,$L$412,T$6:T$405)</f>
        <v>0</v>
      </c>
      <c r="U412" s="221">
        <f>SUMIF($L$6:$L$405,$L$412,U$6:U$405)</f>
        <v>0</v>
      </c>
      <c r="V412" s="221">
        <f>SUMIF($L$6:$L$405,$L$412,V$6:V$405)</f>
        <v>0</v>
      </c>
      <c r="W412" s="221">
        <f>SUMIF($L$6:$L$405,$L$412,W$6:W$405)</f>
        <v>0</v>
      </c>
      <c r="X412" s="221">
        <f>SUMIF($L$6:$L$405,$L$412,X$6:X$405)</f>
        <v>0</v>
      </c>
      <c r="Y412" s="221">
        <f>SUMIF($L$6:$L$405,$L$412,Y$6:Y$405)</f>
        <v>0</v>
      </c>
      <c r="Z412" s="221">
        <f>SUMIF($L$6:$L$405,$L$412,Z$6:Z$405)</f>
        <v>0</v>
      </c>
      <c r="AA412" s="221">
        <f>SUMIF($L$6:$L$405,$L$412,AA$6:AA$405)</f>
        <v>0</v>
      </c>
      <c r="AB412" s="221">
        <f>SUMIF($L$6:$L$405,$L$412,AB$6:AB$405)</f>
        <v>0</v>
      </c>
      <c r="AC412" s="221">
        <f>SUMIF($L$6:$L$405,$L$412,AC$6:AC$405)</f>
        <v>0</v>
      </c>
      <c r="AD412" s="221">
        <f>SUMIF($L$6:$L$405,$L$412,AD$6:AD$405)</f>
        <v>0</v>
      </c>
      <c r="AE412" s="221">
        <f>SUMIF($L$6:$L$405,$L$412,AE$6:AE$405)</f>
        <v>0</v>
      </c>
      <c r="AF412" s="221">
        <f>SUMIF($L$6:$L$405,$L$412,AF$6:AF$405)</f>
        <v>0</v>
      </c>
      <c r="AG412" s="221">
        <f>SUMIF($L$6:$L$405,$L$412,AG$6:AG$405)</f>
        <v>0</v>
      </c>
      <c r="AH412" s="221">
        <f>SUMIF($L$6:$L$405,$L$412,AH$6:AH$405)</f>
        <v>0</v>
      </c>
      <c r="AI412" s="222">
        <f>SUMIF($L$6:$L$405,$L$412,AI$6:AI$405)</f>
        <v>0</v>
      </c>
      <c r="AJ412" s="5"/>
    </row>
    <row r="413" spans="1:37" ht="16.8" customHeight="1" thickTop="1" thickBot="1" x14ac:dyDescent="0.35">
      <c r="A413" s="5"/>
      <c r="B413" s="5"/>
      <c r="C413" s="148"/>
      <c r="D413" s="83"/>
      <c r="E413" s="83"/>
      <c r="F413" s="83"/>
      <c r="G413" s="83"/>
      <c r="H413" s="26"/>
      <c r="I413" s="104"/>
      <c r="J413" s="104"/>
      <c r="K413" s="104"/>
      <c r="L413" s="104"/>
      <c r="M413" s="530"/>
      <c r="N413" s="530"/>
      <c r="O413" s="530"/>
      <c r="P413" s="530"/>
      <c r="Q413" s="530"/>
      <c r="R413" s="530"/>
      <c r="S413" s="530"/>
      <c r="T413" s="530"/>
      <c r="U413" s="530"/>
      <c r="V413" s="530"/>
      <c r="W413" s="530"/>
      <c r="X413" s="530"/>
      <c r="Y413" s="530"/>
      <c r="Z413" s="530"/>
      <c r="AA413" s="530"/>
      <c r="AB413" s="530"/>
      <c r="AC413" s="530"/>
      <c r="AD413" s="530"/>
      <c r="AE413" s="530"/>
      <c r="AF413" s="530"/>
      <c r="AG413" s="530"/>
      <c r="AH413" s="530"/>
      <c r="AI413" s="530"/>
      <c r="AJ413" s="6"/>
      <c r="AK413" s="191"/>
    </row>
    <row r="414" spans="1:37" ht="16.8" thickTop="1" thickBot="1" x14ac:dyDescent="0.35">
      <c r="A414" s="5"/>
      <c r="B414" s="5"/>
      <c r="C414" s="148"/>
      <c r="D414" s="83"/>
      <c r="E414" s="83"/>
      <c r="F414" s="83"/>
      <c r="G414" s="83"/>
      <c r="H414" s="83"/>
      <c r="I414" s="537" t="s">
        <v>31</v>
      </c>
      <c r="J414" s="538"/>
      <c r="K414" s="538"/>
      <c r="L414" s="549"/>
      <c r="M414" s="545">
        <f>M5</f>
        <v>2018</v>
      </c>
      <c r="N414" s="539">
        <f t="shared" ref="N414:AI414" si="480">M414+1</f>
        <v>2019</v>
      </c>
      <c r="O414" s="539">
        <f t="shared" si="480"/>
        <v>2020</v>
      </c>
      <c r="P414" s="539">
        <f t="shared" si="480"/>
        <v>2021</v>
      </c>
      <c r="Q414" s="539">
        <f t="shared" si="480"/>
        <v>2022</v>
      </c>
      <c r="R414" s="539">
        <f t="shared" si="480"/>
        <v>2023</v>
      </c>
      <c r="S414" s="539">
        <f t="shared" si="480"/>
        <v>2024</v>
      </c>
      <c r="T414" s="539">
        <f t="shared" si="480"/>
        <v>2025</v>
      </c>
      <c r="U414" s="539">
        <f t="shared" si="480"/>
        <v>2026</v>
      </c>
      <c r="V414" s="539">
        <f t="shared" si="480"/>
        <v>2027</v>
      </c>
      <c r="W414" s="539">
        <f t="shared" si="480"/>
        <v>2028</v>
      </c>
      <c r="X414" s="539">
        <f t="shared" si="480"/>
        <v>2029</v>
      </c>
      <c r="Y414" s="539">
        <f t="shared" si="480"/>
        <v>2030</v>
      </c>
      <c r="Z414" s="539">
        <f t="shared" si="480"/>
        <v>2031</v>
      </c>
      <c r="AA414" s="539">
        <f t="shared" si="480"/>
        <v>2032</v>
      </c>
      <c r="AB414" s="539">
        <f t="shared" si="480"/>
        <v>2033</v>
      </c>
      <c r="AC414" s="539">
        <f t="shared" si="480"/>
        <v>2034</v>
      </c>
      <c r="AD414" s="539">
        <f t="shared" si="480"/>
        <v>2035</v>
      </c>
      <c r="AE414" s="539">
        <f t="shared" si="480"/>
        <v>2036</v>
      </c>
      <c r="AF414" s="539">
        <f t="shared" si="480"/>
        <v>2037</v>
      </c>
      <c r="AG414" s="539">
        <f t="shared" si="480"/>
        <v>2038</v>
      </c>
      <c r="AH414" s="539">
        <f t="shared" si="480"/>
        <v>2039</v>
      </c>
      <c r="AI414" s="540">
        <f t="shared" si="480"/>
        <v>2040</v>
      </c>
      <c r="AJ414" s="5"/>
    </row>
    <row r="415" spans="1:37" ht="16.8" customHeight="1" thickTop="1" thickBot="1" x14ac:dyDescent="0.35">
      <c r="A415" s="5"/>
      <c r="B415" s="5"/>
      <c r="C415" s="148"/>
      <c r="D415" s="83"/>
      <c r="E415" s="83"/>
      <c r="F415" s="83"/>
      <c r="G415" s="83"/>
      <c r="H415" s="83"/>
      <c r="I415" s="223" t="s">
        <v>8</v>
      </c>
      <c r="J415" s="220" t="s">
        <v>9</v>
      </c>
      <c r="K415" s="220" t="s">
        <v>11</v>
      </c>
      <c r="L415" s="534" t="s">
        <v>4</v>
      </c>
      <c r="M415" s="532">
        <f>SUMIFS(M$6:M$405,$F$6:$F$405,$I$415,$G$6:$G$405,$J$415,$I$6:$I$405,$K$415,$L$6:$L$405,$L$415)</f>
        <v>0</v>
      </c>
      <c r="N415" s="221">
        <f>SUMIFS(N$6:N$405,$F$6:$F$405,$I$415,$G$6:$G$405,$J$415,$I$6:$I$405,$K$415,$L$6:$L$405,$L$415)</f>
        <v>0</v>
      </c>
      <c r="O415" s="221">
        <f>SUMIFS(O$6:O$405,$F$6:$F$405,$I$415,$G$6:$G$405,$J$415,$I$6:$I$405,$K$415,$L$6:$L$405,$L$415)</f>
        <v>0</v>
      </c>
      <c r="P415" s="221">
        <f>SUMIFS(P$6:P$405,$F$6:$F$405,$I$415,$G$6:$G$405,$J$415,$I$6:$I$405,$K$415,$L$6:$L$405,$L$415)</f>
        <v>0</v>
      </c>
      <c r="Q415" s="221">
        <f>SUMIFS(Q$6:Q$405,$F$6:$F$405,$I$415,$G$6:$G$405,$J$415,$I$6:$I$405,$K$415,$L$6:$L$405,$L$415)</f>
        <v>0</v>
      </c>
      <c r="R415" s="221">
        <f>SUMIFS(R$6:R$405,$F$6:$F$405,$I$415,$G$6:$G$405,$J$415,$I$6:$I$405,$K$415,$L$6:$L$405,$L$415)</f>
        <v>0</v>
      </c>
      <c r="S415" s="221">
        <f>SUMIFS(S$6:S$405,$F$6:$F$405,$I$415,$G$6:$G$405,$J$415,$I$6:$I$405,$K$415,$L$6:$L$405,$L$415)</f>
        <v>0</v>
      </c>
      <c r="T415" s="221">
        <f>SUMIFS(T$6:T$405,$F$6:$F$405,$I$415,$G$6:$G$405,$J$415,$I$6:$I$405,$K$415,$L$6:$L$405,$L$415)</f>
        <v>0</v>
      </c>
      <c r="U415" s="221">
        <f>SUMIFS(U$6:U$405,$F$6:$F$405,$I$415,$G$6:$G$405,$J$415,$I$6:$I$405,$K$415,$L$6:$L$405,$L$415)</f>
        <v>0</v>
      </c>
      <c r="V415" s="221">
        <f>SUMIFS(V$6:V$405,$F$6:$F$405,$I$415,$G$6:$G$405,$J$415,$I$6:$I$405,$K$415,$L$6:$L$405,$L$415)</f>
        <v>0</v>
      </c>
      <c r="W415" s="221">
        <f>SUMIFS(W$6:W$405,$F$6:$F$405,$I$415,$G$6:$G$405,$J$415,$I$6:$I$405,$K$415,$L$6:$L$405,$L$415)</f>
        <v>0</v>
      </c>
      <c r="X415" s="221">
        <f>SUMIFS(X$6:X$405,$F$6:$F$405,$I$415,$G$6:$G$405,$J$415,$I$6:$I$405,$K$415,$L$6:$L$405,$L$415)</f>
        <v>0</v>
      </c>
      <c r="Y415" s="221">
        <f>SUMIFS(Y$6:Y$405,$F$6:$F$405,$I$415,$G$6:$G$405,$J$415,$I$6:$I$405,$K$415,$L$6:$L$405,$L$415)</f>
        <v>0</v>
      </c>
      <c r="Z415" s="221">
        <f>SUMIFS(Z$6:Z$405,$F$6:$F$405,$I$415,$G$6:$G$405,$J$415,$I$6:$I$405,$K$415,$L$6:$L$405,$L$415)</f>
        <v>0</v>
      </c>
      <c r="AA415" s="221">
        <f>SUMIFS(AA$6:AA$405,$F$6:$F$405,$I$415,$G$6:$G$405,$J$415,$I$6:$I$405,$K$415,$L$6:$L$405,$L$415)</f>
        <v>0</v>
      </c>
      <c r="AB415" s="221">
        <f>SUMIFS(AB$6:AB$405,$F$6:$F$405,$I$415,$G$6:$G$405,$J$415,$I$6:$I$405,$K$415,$L$6:$L$405,$L$415)</f>
        <v>0</v>
      </c>
      <c r="AC415" s="221">
        <f>SUMIFS(AC$6:AC$405,$F$6:$F$405,$I$415,$G$6:$G$405,$J$415,$I$6:$I$405,$K$415,$L$6:$L$405,$L$415)</f>
        <v>0</v>
      </c>
      <c r="AD415" s="221">
        <f>SUMIFS(AD$6:AD$405,$F$6:$F$405,$I$415,$G$6:$G$405,$J$415,$I$6:$I$405,$K$415,$L$6:$L$405,$L$415)</f>
        <v>0</v>
      </c>
      <c r="AE415" s="221">
        <f>SUMIFS(AE$6:AE$405,$F$6:$F$405,$I$415,$G$6:$G$405,$J$415,$I$6:$I$405,$K$415,$L$6:$L$405,$L$415)</f>
        <v>0</v>
      </c>
      <c r="AF415" s="221">
        <f>SUMIFS(AF$6:AF$405,$F$6:$F$405,$I$415,$G$6:$G$405,$J$415,$I$6:$I$405,$K$415,$L$6:$L$405,$L$415)</f>
        <v>0</v>
      </c>
      <c r="AG415" s="221">
        <f>SUMIFS(AG$6:AG$405,$F$6:$F$405,$I$415,$G$6:$G$405,$J$415,$I$6:$I$405,$K$415,$L$6:$L$405,$L$415)</f>
        <v>0</v>
      </c>
      <c r="AH415" s="221">
        <f>SUMIFS(AH$6:AH$405,$F$6:$F$405,$I$415,$G$6:$G$405,$J$415,$I$6:$I$405,$K$415,$L$6:$L$405,$L$415)</f>
        <v>0</v>
      </c>
      <c r="AI415" s="222">
        <f>SUMIFS(AI$6:AI$405,$F$6:$F$405,$I$415,$G$6:$G$405,$J$415,$I$6:$I$405,$K$415,$L$6:$L$405,$L$415)</f>
        <v>0</v>
      </c>
      <c r="AJ415" s="5"/>
    </row>
    <row r="416" spans="1:37" ht="16.8" customHeight="1" thickTop="1" thickBot="1" x14ac:dyDescent="0.35">
      <c r="A416" s="5"/>
      <c r="B416" s="5"/>
      <c r="C416" s="148"/>
      <c r="D416" s="83"/>
      <c r="E416" s="83"/>
      <c r="F416" s="83"/>
      <c r="G416" s="83"/>
      <c r="H416" s="83"/>
      <c r="I416" s="223" t="s">
        <v>8</v>
      </c>
      <c r="J416" s="220" t="s">
        <v>9</v>
      </c>
      <c r="K416" s="220" t="s">
        <v>11</v>
      </c>
      <c r="L416" s="534" t="s">
        <v>5</v>
      </c>
      <c r="M416" s="532">
        <f>SUMIFS(M$6:M$405,$F$6:$F$405,$I$416,$G$6:$G$405,$J$416,$I$6:$I$405,$K$416,$L$6:$L$405,$L$416)</f>
        <v>0</v>
      </c>
      <c r="N416" s="221">
        <f>SUMIFS(N$6:N$405,$F$6:$F$405,$I$416,$G$6:$G$405,$J$416,$I$6:$I$405,$K$416,$L$6:$L$405,$L$416)</f>
        <v>0</v>
      </c>
      <c r="O416" s="221">
        <f>SUMIFS(O$6:O$405,$F$6:$F$405,$I$416,$G$6:$G$405,$J$416,$I$6:$I$405,$K$416,$L$6:$L$405,$L$416)</f>
        <v>0</v>
      </c>
      <c r="P416" s="221">
        <f>SUMIFS(P$6:P$405,$F$6:$F$405,$I$416,$G$6:$G$405,$J$416,$I$6:$I$405,$K$416,$L$6:$L$405,$L$416)</f>
        <v>0</v>
      </c>
      <c r="Q416" s="221">
        <f>SUMIFS(Q$6:Q$405,$F$6:$F$405,$I$416,$G$6:$G$405,$J$416,$I$6:$I$405,$K$416,$L$6:$L$405,$L$416)</f>
        <v>0</v>
      </c>
      <c r="R416" s="221">
        <f>SUMIFS(R$6:R$405,$F$6:$F$405,$I$416,$G$6:$G$405,$J$416,$I$6:$I$405,$K$416,$L$6:$L$405,$L$416)</f>
        <v>0</v>
      </c>
      <c r="S416" s="221">
        <f>SUMIFS(S$6:S$405,$F$6:$F$405,$I$416,$G$6:$G$405,$J$416,$I$6:$I$405,$K$416,$L$6:$L$405,$L$416)</f>
        <v>0</v>
      </c>
      <c r="T416" s="221">
        <f>SUMIFS(T$6:T$405,$F$6:$F$405,$I$416,$G$6:$G$405,$J$416,$I$6:$I$405,$K$416,$L$6:$L$405,$L$416)</f>
        <v>0</v>
      </c>
      <c r="U416" s="221">
        <f>SUMIFS(U$6:U$405,$F$6:$F$405,$I$416,$G$6:$G$405,$J$416,$I$6:$I$405,$K$416,$L$6:$L$405,$L$416)</f>
        <v>0</v>
      </c>
      <c r="V416" s="221">
        <f>SUMIFS(V$6:V$405,$F$6:$F$405,$I$416,$G$6:$G$405,$J$416,$I$6:$I$405,$K$416,$L$6:$L$405,$L$416)</f>
        <v>0</v>
      </c>
      <c r="W416" s="221">
        <f>SUMIFS(W$6:W$405,$F$6:$F$405,$I$416,$G$6:$G$405,$J$416,$I$6:$I$405,$K$416,$L$6:$L$405,$L$416)</f>
        <v>0</v>
      </c>
      <c r="X416" s="221">
        <f>SUMIFS(X$6:X$405,$F$6:$F$405,$I$416,$G$6:$G$405,$J$416,$I$6:$I$405,$K$416,$L$6:$L$405,$L$416)</f>
        <v>0</v>
      </c>
      <c r="Y416" s="221">
        <f>SUMIFS(Y$6:Y$405,$F$6:$F$405,$I$416,$G$6:$G$405,$J$416,$I$6:$I$405,$K$416,$L$6:$L$405,$L$416)</f>
        <v>0</v>
      </c>
      <c r="Z416" s="221">
        <f>SUMIFS(Z$6:Z$405,$F$6:$F$405,$I$416,$G$6:$G$405,$J$416,$I$6:$I$405,$K$416,$L$6:$L$405,$L$416)</f>
        <v>0</v>
      </c>
      <c r="AA416" s="221">
        <f>SUMIFS(AA$6:AA$405,$F$6:$F$405,$I$416,$G$6:$G$405,$J$416,$I$6:$I$405,$K$416,$L$6:$L$405,$L$416)</f>
        <v>0</v>
      </c>
      <c r="AB416" s="221">
        <f>SUMIFS(AB$6:AB$405,$F$6:$F$405,$I$416,$G$6:$G$405,$J$416,$I$6:$I$405,$K$416,$L$6:$L$405,$L$416)</f>
        <v>0</v>
      </c>
      <c r="AC416" s="221">
        <f>SUMIFS(AC$6:AC$405,$F$6:$F$405,$I$416,$G$6:$G$405,$J$416,$I$6:$I$405,$K$416,$L$6:$L$405,$L$416)</f>
        <v>0</v>
      </c>
      <c r="AD416" s="221">
        <f>SUMIFS(AD$6:AD$405,$F$6:$F$405,$I$416,$G$6:$G$405,$J$416,$I$6:$I$405,$K$416,$L$6:$L$405,$L$416)</f>
        <v>0</v>
      </c>
      <c r="AE416" s="221">
        <f>SUMIFS(AE$6:AE$405,$F$6:$F$405,$I$416,$G$6:$G$405,$J$416,$I$6:$I$405,$K$416,$L$6:$L$405,$L$416)</f>
        <v>0</v>
      </c>
      <c r="AF416" s="221">
        <f>SUMIFS(AF$6:AF$405,$F$6:$F$405,$I$416,$G$6:$G$405,$J$416,$I$6:$I$405,$K$416,$L$6:$L$405,$L$416)</f>
        <v>0</v>
      </c>
      <c r="AG416" s="221">
        <f>SUMIFS(AG$6:AG$405,$F$6:$F$405,$I$416,$G$6:$G$405,$J$416,$I$6:$I$405,$K$416,$L$6:$L$405,$L$416)</f>
        <v>0</v>
      </c>
      <c r="AH416" s="221">
        <f>SUMIFS(AH$6:AH$405,$F$6:$F$405,$I$416,$G$6:$G$405,$J$416,$I$6:$I$405,$K$416,$L$6:$L$405,$L$416)</f>
        <v>0</v>
      </c>
      <c r="AI416" s="222">
        <f>SUMIFS(AI$6:AI$405,$F$6:$F$405,$I$416,$G$6:$G$405,$J$416,$I$6:$I$405,$K$416,$L$6:$L$405,$L$416)</f>
        <v>0</v>
      </c>
      <c r="AJ416" s="5"/>
    </row>
    <row r="417" spans="1:36" ht="16.8" customHeight="1" thickTop="1" thickBot="1" x14ac:dyDescent="0.35">
      <c r="A417" s="5"/>
      <c r="B417" s="5"/>
      <c r="C417" s="148"/>
      <c r="D417" s="83"/>
      <c r="E417" s="83"/>
      <c r="F417" s="83"/>
      <c r="G417" s="83"/>
      <c r="H417" s="83"/>
      <c r="I417" s="504" t="s">
        <v>32</v>
      </c>
      <c r="J417" s="505"/>
      <c r="K417" s="505"/>
      <c r="L417" s="550"/>
      <c r="M417" s="546">
        <f>M414</f>
        <v>2018</v>
      </c>
      <c r="N417" s="224">
        <f t="shared" ref="N417:AI417" si="481">M417+1</f>
        <v>2019</v>
      </c>
      <c r="O417" s="224">
        <f t="shared" si="481"/>
        <v>2020</v>
      </c>
      <c r="P417" s="224">
        <f t="shared" si="481"/>
        <v>2021</v>
      </c>
      <c r="Q417" s="224">
        <f t="shared" si="481"/>
        <v>2022</v>
      </c>
      <c r="R417" s="224">
        <f t="shared" si="481"/>
        <v>2023</v>
      </c>
      <c r="S417" s="224">
        <f t="shared" si="481"/>
        <v>2024</v>
      </c>
      <c r="T417" s="224">
        <f t="shared" si="481"/>
        <v>2025</v>
      </c>
      <c r="U417" s="224">
        <f t="shared" si="481"/>
        <v>2026</v>
      </c>
      <c r="V417" s="224">
        <f t="shared" si="481"/>
        <v>2027</v>
      </c>
      <c r="W417" s="224">
        <f t="shared" si="481"/>
        <v>2028</v>
      </c>
      <c r="X417" s="224">
        <f t="shared" si="481"/>
        <v>2029</v>
      </c>
      <c r="Y417" s="224">
        <f t="shared" si="481"/>
        <v>2030</v>
      </c>
      <c r="Z417" s="224">
        <f t="shared" si="481"/>
        <v>2031</v>
      </c>
      <c r="AA417" s="224">
        <f t="shared" si="481"/>
        <v>2032</v>
      </c>
      <c r="AB417" s="224">
        <f t="shared" si="481"/>
        <v>2033</v>
      </c>
      <c r="AC417" s="224">
        <f t="shared" si="481"/>
        <v>2034</v>
      </c>
      <c r="AD417" s="224">
        <f t="shared" si="481"/>
        <v>2035</v>
      </c>
      <c r="AE417" s="224">
        <f t="shared" si="481"/>
        <v>2036</v>
      </c>
      <c r="AF417" s="224">
        <f t="shared" si="481"/>
        <v>2037</v>
      </c>
      <c r="AG417" s="224">
        <f t="shared" si="481"/>
        <v>2038</v>
      </c>
      <c r="AH417" s="224">
        <f t="shared" si="481"/>
        <v>2039</v>
      </c>
      <c r="AI417" s="225">
        <f t="shared" si="481"/>
        <v>2040</v>
      </c>
      <c r="AJ417" s="5"/>
    </row>
    <row r="418" spans="1:36" ht="32.4" thickTop="1" thickBot="1" x14ac:dyDescent="0.35">
      <c r="A418" s="5"/>
      <c r="B418" s="5"/>
      <c r="C418" s="148"/>
      <c r="D418" s="83"/>
      <c r="E418" s="83"/>
      <c r="F418" s="83"/>
      <c r="G418" s="83"/>
      <c r="H418" s="83"/>
      <c r="I418" s="226" t="s">
        <v>8</v>
      </c>
      <c r="J418" s="227" t="s">
        <v>9</v>
      </c>
      <c r="K418" s="228" t="s">
        <v>33</v>
      </c>
      <c r="L418" s="528" t="s">
        <v>4</v>
      </c>
      <c r="M418" s="532">
        <f>SUMIFS(M$6:M$405,$F$6:$F$405,$I$418,$G$6:$G$405,$J$418,$I$6:$I$405,$K$418,$L$6:$L$405,$L$418)</f>
        <v>0</v>
      </c>
      <c r="N418" s="221">
        <f>SUMIFS(N$6:N$405,$F$6:$F$405,$I$418,$G$6:$G$405,$J$418,$I$6:$I$405,$K$418,$L$6:$L$405,$L$418)</f>
        <v>0</v>
      </c>
      <c r="O418" s="221">
        <f>SUMIFS(O$6:O$405,$F$6:$F$405,$I$418,$G$6:$G$405,$J$418,$I$6:$I$405,$K$418,$L$6:$L$405,$L$418)</f>
        <v>0</v>
      </c>
      <c r="P418" s="221">
        <f>SUMIFS(P$6:P$405,$F$6:$F$405,$I$418,$G$6:$G$405,$J$418,$I$6:$I$405,$K$418,$L$6:$L$405,$L$418)</f>
        <v>0</v>
      </c>
      <c r="Q418" s="221">
        <f>SUMIFS(Q$6:Q$405,$F$6:$F$405,$I$418,$G$6:$G$405,$J$418,$I$6:$I$405,$K$418,$L$6:$L$405,$L$418)</f>
        <v>0</v>
      </c>
      <c r="R418" s="221">
        <f>SUMIFS(R$6:R$405,$F$6:$F$405,$I$418,$G$6:$G$405,$J$418,$I$6:$I$405,$K$418,$L$6:$L$405,$L$418)</f>
        <v>0</v>
      </c>
      <c r="S418" s="221">
        <f>SUMIFS(S$6:S$405,$F$6:$F$405,$I$418,$G$6:$G$405,$J$418,$I$6:$I$405,$K$418,$L$6:$L$405,$L$418)</f>
        <v>0</v>
      </c>
      <c r="T418" s="221">
        <f>SUMIFS(T$6:T$405,$F$6:$F$405,$I$418,$G$6:$G$405,$J$418,$I$6:$I$405,$K$418,$L$6:$L$405,$L$418)</f>
        <v>0</v>
      </c>
      <c r="U418" s="221">
        <f>SUMIFS(U$6:U$405,$F$6:$F$405,$I$418,$G$6:$G$405,$J$418,$I$6:$I$405,$K$418,$L$6:$L$405,$L$418)</f>
        <v>0</v>
      </c>
      <c r="V418" s="221">
        <f>SUMIFS(V$6:V$405,$F$6:$F$405,$I$418,$G$6:$G$405,$J$418,$I$6:$I$405,$K$418,$L$6:$L$405,$L$418)</f>
        <v>0</v>
      </c>
      <c r="W418" s="221">
        <f>SUMIFS(W$6:W$405,$F$6:$F$405,$I$418,$G$6:$G$405,$J$418,$I$6:$I$405,$K$418,$L$6:$L$405,$L$418)</f>
        <v>0</v>
      </c>
      <c r="X418" s="221">
        <f>SUMIFS(X$6:X$405,$F$6:$F$405,$I$418,$G$6:$G$405,$J$418,$I$6:$I$405,$K$418,$L$6:$L$405,$L$418)</f>
        <v>0</v>
      </c>
      <c r="Y418" s="221">
        <f>SUMIFS(Y$6:Y$405,$F$6:$F$405,$I$418,$G$6:$G$405,$J$418,$I$6:$I$405,$K$418,$L$6:$L$405,$L$418)</f>
        <v>0</v>
      </c>
      <c r="Z418" s="221">
        <f>SUMIFS(Z$6:Z$405,$F$6:$F$405,$I$418,$G$6:$G$405,$J$418,$I$6:$I$405,$K$418,$L$6:$L$405,$L$418)</f>
        <v>0</v>
      </c>
      <c r="AA418" s="221">
        <f>SUMIFS(AA$6:AA$405,$F$6:$F$405,$I$418,$G$6:$G$405,$J$418,$I$6:$I$405,$K$418,$L$6:$L$405,$L$418)</f>
        <v>0</v>
      </c>
      <c r="AB418" s="221">
        <f>SUMIFS(AB$6:AB$405,$F$6:$F$405,$I$418,$G$6:$G$405,$J$418,$I$6:$I$405,$K$418,$L$6:$L$405,$L$418)</f>
        <v>0</v>
      </c>
      <c r="AC418" s="221">
        <f>SUMIFS(AC$6:AC$405,$F$6:$F$405,$I$418,$G$6:$G$405,$J$418,$I$6:$I$405,$K$418,$L$6:$L$405,$L$418)</f>
        <v>0</v>
      </c>
      <c r="AD418" s="221">
        <f>SUMIFS(AD$6:AD$405,$F$6:$F$405,$I$418,$G$6:$G$405,$J$418,$I$6:$I$405,$K$418,$L$6:$L$405,$L$418)</f>
        <v>0</v>
      </c>
      <c r="AE418" s="221">
        <f>SUMIFS(AE$6:AE$405,$F$6:$F$405,$I$418,$G$6:$G$405,$J$418,$I$6:$I$405,$K$418,$L$6:$L$405,$L$418)</f>
        <v>0</v>
      </c>
      <c r="AF418" s="221">
        <f>SUMIFS(AF$6:AF$405,$F$6:$F$405,$I$418,$G$6:$G$405,$J$418,$I$6:$I$405,$K$418,$L$6:$L$405,$L$418)</f>
        <v>0</v>
      </c>
      <c r="AG418" s="221">
        <f>SUMIFS(AG$6:AG$405,$F$6:$F$405,$I$418,$G$6:$G$405,$J$418,$I$6:$I$405,$K$418,$L$6:$L$405,$L$418)</f>
        <v>0</v>
      </c>
      <c r="AH418" s="221">
        <f>SUMIFS(AH$6:AH$405,$F$6:$F$405,$I$418,$G$6:$G$405,$J$418,$I$6:$I$405,$K$418,$L$6:$L$405,$L$418)</f>
        <v>0</v>
      </c>
      <c r="AI418" s="222">
        <f>SUMIFS(AI$6:AI$405,$F$6:$F$405,$I$418,$G$6:$G$405,$J$418,$I$6:$I$405,$K$418,$L$6:$L$405,$L$418)</f>
        <v>0</v>
      </c>
      <c r="AJ418" s="5"/>
    </row>
    <row r="419" spans="1:36" ht="32.4" thickTop="1" thickBot="1" x14ac:dyDescent="0.35">
      <c r="A419" s="5"/>
      <c r="B419" s="5"/>
      <c r="C419" s="148"/>
      <c r="D419" s="83"/>
      <c r="E419" s="83"/>
      <c r="F419" s="83"/>
      <c r="G419" s="83"/>
      <c r="H419" s="83"/>
      <c r="I419" s="554" t="s">
        <v>8</v>
      </c>
      <c r="J419" s="555" t="s">
        <v>9</v>
      </c>
      <c r="K419" s="556" t="s">
        <v>33</v>
      </c>
      <c r="L419" s="557" t="s">
        <v>5</v>
      </c>
      <c r="M419" s="532">
        <f>SUMIFS(M$6:M$405,$F$6:$F$405,$I$419,$G$6:$G$405,$J$419,$I$6:$I$405,$K$419,$L$6:$L$405,$L$419)</f>
        <v>0</v>
      </c>
      <c r="N419" s="221">
        <f>SUMIFS(N$6:N$405,$F$6:$F$405,$I$419,$G$6:$G$405,$J$419,$I$6:$I$405,$K$419,$L$6:$L$405,$L$419)</f>
        <v>0</v>
      </c>
      <c r="O419" s="221">
        <f>SUMIFS(O$6:O$405,$F$6:$F$405,$I$419,$G$6:$G$405,$J$419,$I$6:$I$405,$K$419,$L$6:$L$405,$L$419)</f>
        <v>0</v>
      </c>
      <c r="P419" s="221">
        <f>SUMIFS(P$6:P$405,$F$6:$F$405,$I$419,$G$6:$G$405,$J$419,$I$6:$I$405,$K$419,$L$6:$L$405,$L$419)</f>
        <v>0</v>
      </c>
      <c r="Q419" s="221">
        <f>SUMIFS(Q$6:Q$405,$F$6:$F$405,$I$419,$G$6:$G$405,$J$419,$I$6:$I$405,$K$419,$L$6:$L$405,$L$419)</f>
        <v>0</v>
      </c>
      <c r="R419" s="221">
        <f>SUMIFS(R$6:R$405,$F$6:$F$405,$I$419,$G$6:$G$405,$J$419,$I$6:$I$405,$K$419,$L$6:$L$405,$L$419)</f>
        <v>0</v>
      </c>
      <c r="S419" s="221">
        <f>SUMIFS(S$6:S$405,$F$6:$F$405,$I$419,$G$6:$G$405,$J$419,$I$6:$I$405,$K$419,$L$6:$L$405,$L$419)</f>
        <v>0</v>
      </c>
      <c r="T419" s="221">
        <f>SUMIFS(T$6:T$405,$F$6:$F$405,$I$419,$G$6:$G$405,$J$419,$I$6:$I$405,$K$419,$L$6:$L$405,$L$419)</f>
        <v>0</v>
      </c>
      <c r="U419" s="221">
        <f>SUMIFS(U$6:U$405,$F$6:$F$405,$I$419,$G$6:$G$405,$J$419,$I$6:$I$405,$K$419,$L$6:$L$405,$L$419)</f>
        <v>0</v>
      </c>
      <c r="V419" s="221">
        <f>SUMIFS(V$6:V$405,$F$6:$F$405,$I$419,$G$6:$G$405,$J$419,$I$6:$I$405,$K$419,$L$6:$L$405,$L$419)</f>
        <v>0</v>
      </c>
      <c r="W419" s="221">
        <f>SUMIFS(W$6:W$405,$F$6:$F$405,$I$419,$G$6:$G$405,$J$419,$I$6:$I$405,$K$419,$L$6:$L$405,$L$419)</f>
        <v>0</v>
      </c>
      <c r="X419" s="221">
        <f>SUMIFS(X$6:X$405,$F$6:$F$405,$I$419,$G$6:$G$405,$J$419,$I$6:$I$405,$K$419,$L$6:$L$405,$L$419)</f>
        <v>0</v>
      </c>
      <c r="Y419" s="221">
        <f>SUMIFS(Y$6:Y$405,$F$6:$F$405,$I$419,$G$6:$G$405,$J$419,$I$6:$I$405,$K$419,$L$6:$L$405,$L$419)</f>
        <v>0</v>
      </c>
      <c r="Z419" s="221">
        <f>SUMIFS(Z$6:Z$405,$F$6:$F$405,$I$419,$G$6:$G$405,$J$419,$I$6:$I$405,$K$419,$L$6:$L$405,$L$419)</f>
        <v>0</v>
      </c>
      <c r="AA419" s="221">
        <f>SUMIFS(AA$6:AA$405,$F$6:$F$405,$I$419,$G$6:$G$405,$J$419,$I$6:$I$405,$K$419,$L$6:$L$405,$L$419)</f>
        <v>0</v>
      </c>
      <c r="AB419" s="221">
        <f>SUMIFS(AB$6:AB$405,$F$6:$F$405,$I$419,$G$6:$G$405,$J$419,$I$6:$I$405,$K$419,$L$6:$L$405,$L$419)</f>
        <v>0</v>
      </c>
      <c r="AC419" s="221">
        <f>SUMIFS(AC$6:AC$405,$F$6:$F$405,$I$419,$G$6:$G$405,$J$419,$I$6:$I$405,$K$419,$L$6:$L$405,$L$419)</f>
        <v>0</v>
      </c>
      <c r="AD419" s="221">
        <f>SUMIFS(AD$6:AD$405,$F$6:$F$405,$I$419,$G$6:$G$405,$J$419,$I$6:$I$405,$K$419,$L$6:$L$405,$L$419)</f>
        <v>0</v>
      </c>
      <c r="AE419" s="221">
        <f>SUMIFS(AE$6:AE$405,$F$6:$F$405,$I$419,$G$6:$G$405,$J$419,$I$6:$I$405,$K$419,$L$6:$L$405,$L$419)</f>
        <v>0</v>
      </c>
      <c r="AF419" s="221">
        <f>SUMIFS(AF$6:AF$405,$F$6:$F$405,$I$419,$G$6:$G$405,$J$419,$I$6:$I$405,$K$419,$L$6:$L$405,$L$419)</f>
        <v>0</v>
      </c>
      <c r="AG419" s="221">
        <f>SUMIFS(AG$6:AG$405,$F$6:$F$405,$I$419,$G$6:$G$405,$J$419,$I$6:$I$405,$K$419,$L$6:$L$405,$L$419)</f>
        <v>0</v>
      </c>
      <c r="AH419" s="221">
        <f>SUMIFS(AH$6:AH$405,$F$6:$F$405,$I$419,$G$6:$G$405,$J$419,$I$6:$I$405,$K$419,$L$6:$L$405,$L$419)</f>
        <v>0</v>
      </c>
      <c r="AI419" s="222">
        <f>SUMIFS(AI$6:AI$405,$F$6:$F$405,$I$419,$G$6:$G$405,$J$419,$I$6:$I$405,$K$419,$L$6:$L$405,$L$419)</f>
        <v>0</v>
      </c>
      <c r="AJ419" s="5"/>
    </row>
    <row r="420" spans="1:36" ht="16.8" customHeight="1" thickTop="1" thickBot="1" x14ac:dyDescent="0.35">
      <c r="A420" s="5"/>
      <c r="B420" s="5"/>
      <c r="C420" s="148"/>
      <c r="D420" s="83"/>
      <c r="E420" s="83"/>
      <c r="F420" s="83"/>
      <c r="G420" s="83"/>
      <c r="H420" s="83"/>
      <c r="I420" s="498" t="s">
        <v>34</v>
      </c>
      <c r="J420" s="499"/>
      <c r="K420" s="499"/>
      <c r="L420" s="551"/>
      <c r="M420" s="547">
        <f>M417</f>
        <v>2018</v>
      </c>
      <c r="N420" s="229">
        <f t="shared" ref="N420:AI420" si="482">M420+1</f>
        <v>2019</v>
      </c>
      <c r="O420" s="229">
        <f t="shared" si="482"/>
        <v>2020</v>
      </c>
      <c r="P420" s="229">
        <f t="shared" si="482"/>
        <v>2021</v>
      </c>
      <c r="Q420" s="229">
        <f t="shared" si="482"/>
        <v>2022</v>
      </c>
      <c r="R420" s="229">
        <f t="shared" si="482"/>
        <v>2023</v>
      </c>
      <c r="S420" s="229">
        <f t="shared" si="482"/>
        <v>2024</v>
      </c>
      <c r="T420" s="229">
        <f t="shared" si="482"/>
        <v>2025</v>
      </c>
      <c r="U420" s="229">
        <f t="shared" si="482"/>
        <v>2026</v>
      </c>
      <c r="V420" s="229">
        <f t="shared" si="482"/>
        <v>2027</v>
      </c>
      <c r="W420" s="229">
        <f t="shared" si="482"/>
        <v>2028</v>
      </c>
      <c r="X420" s="229">
        <f t="shared" si="482"/>
        <v>2029</v>
      </c>
      <c r="Y420" s="229">
        <f t="shared" si="482"/>
        <v>2030</v>
      </c>
      <c r="Z420" s="229">
        <f t="shared" si="482"/>
        <v>2031</v>
      </c>
      <c r="AA420" s="229">
        <f t="shared" si="482"/>
        <v>2032</v>
      </c>
      <c r="AB420" s="229">
        <f t="shared" si="482"/>
        <v>2033</v>
      </c>
      <c r="AC420" s="229">
        <f t="shared" si="482"/>
        <v>2034</v>
      </c>
      <c r="AD420" s="229">
        <f t="shared" si="482"/>
        <v>2035</v>
      </c>
      <c r="AE420" s="229">
        <f t="shared" si="482"/>
        <v>2036</v>
      </c>
      <c r="AF420" s="229">
        <f t="shared" si="482"/>
        <v>2037</v>
      </c>
      <c r="AG420" s="229">
        <f t="shared" si="482"/>
        <v>2038</v>
      </c>
      <c r="AH420" s="229">
        <f t="shared" si="482"/>
        <v>2039</v>
      </c>
      <c r="AI420" s="230">
        <f t="shared" si="482"/>
        <v>2040</v>
      </c>
      <c r="AJ420" s="5"/>
    </row>
    <row r="421" spans="1:36" s="14" customFormat="1" ht="48" thickTop="1" thickBot="1" x14ac:dyDescent="0.35">
      <c r="A421" s="288"/>
      <c r="B421" s="288"/>
      <c r="C421" s="148"/>
      <c r="D421" s="231"/>
      <c r="E421" s="231"/>
      <c r="F421" s="231"/>
      <c r="G421" s="231"/>
      <c r="H421" s="231"/>
      <c r="I421" s="232" t="s">
        <v>8</v>
      </c>
      <c r="J421" s="233" t="s">
        <v>9</v>
      </c>
      <c r="K421" s="234" t="s">
        <v>35</v>
      </c>
      <c r="L421" s="552" t="s">
        <v>4</v>
      </c>
      <c r="M421" s="532">
        <f>SUM(M415+M418)</f>
        <v>0</v>
      </c>
      <c r="N421" s="221">
        <f>SUM(N415+N418)</f>
        <v>0</v>
      </c>
      <c r="O421" s="221">
        <f>SUM(O415+O418)</f>
        <v>0</v>
      </c>
      <c r="P421" s="221">
        <f>SUM(P415+P418)</f>
        <v>0</v>
      </c>
      <c r="Q421" s="221">
        <f>SUM(Q415+Q418)</f>
        <v>0</v>
      </c>
      <c r="R421" s="221">
        <f>SUM(R415+R418)</f>
        <v>0</v>
      </c>
      <c r="S421" s="221">
        <f>SUM(S415+S418)</f>
        <v>0</v>
      </c>
      <c r="T421" s="221">
        <f>SUM(T415+T418)</f>
        <v>0</v>
      </c>
      <c r="U421" s="221">
        <f>SUM(U415+U418)</f>
        <v>0</v>
      </c>
      <c r="V421" s="221">
        <f>SUM(V415+V418)</f>
        <v>0</v>
      </c>
      <c r="W421" s="221">
        <f>SUM(W415+W418)</f>
        <v>0</v>
      </c>
      <c r="X421" s="221">
        <f>SUM(X415+X418)</f>
        <v>0</v>
      </c>
      <c r="Y421" s="221">
        <f>SUM(Y415+Y418)</f>
        <v>0</v>
      </c>
      <c r="Z421" s="221">
        <f>SUM(Z415+Z418)</f>
        <v>0</v>
      </c>
      <c r="AA421" s="221">
        <f>SUM(AA415+AA418)</f>
        <v>0</v>
      </c>
      <c r="AB421" s="221">
        <f>SUM(AB415+AB418)</f>
        <v>0</v>
      </c>
      <c r="AC421" s="221">
        <f>SUM(AC415+AC418)</f>
        <v>0</v>
      </c>
      <c r="AD421" s="221">
        <f>SUM(AD415+AD418)</f>
        <v>0</v>
      </c>
      <c r="AE421" s="221">
        <f>SUM(AE415+AE418)</f>
        <v>0</v>
      </c>
      <c r="AF421" s="221">
        <f>SUM(AF415+AF418)</f>
        <v>0</v>
      </c>
      <c r="AG421" s="221">
        <f>SUM(AG415+AG418)</f>
        <v>0</v>
      </c>
      <c r="AH421" s="221">
        <f>SUM(AH415+AH418)</f>
        <v>0</v>
      </c>
      <c r="AI421" s="222">
        <f>SUM(AI415+AI418)</f>
        <v>0</v>
      </c>
      <c r="AJ421" s="288"/>
    </row>
    <row r="422" spans="1:36" s="14" customFormat="1" ht="48" thickTop="1" thickBot="1" x14ac:dyDescent="0.35">
      <c r="A422" s="288"/>
      <c r="B422" s="288"/>
      <c r="C422" s="148"/>
      <c r="D422" s="231"/>
      <c r="E422" s="231"/>
      <c r="F422" s="231"/>
      <c r="G422" s="231"/>
      <c r="H422" s="231"/>
      <c r="I422" s="235" t="s">
        <v>8</v>
      </c>
      <c r="J422" s="236" t="s">
        <v>9</v>
      </c>
      <c r="K422" s="237" t="s">
        <v>35</v>
      </c>
      <c r="L422" s="553" t="s">
        <v>5</v>
      </c>
      <c r="M422" s="548">
        <f>SUM(M416+M419)</f>
        <v>0</v>
      </c>
      <c r="N422" s="238">
        <f>SUM(N416+N419)</f>
        <v>0</v>
      </c>
      <c r="O422" s="238">
        <f>SUM(O416+O419)</f>
        <v>0</v>
      </c>
      <c r="P422" s="238">
        <f>SUM(P416+P419)</f>
        <v>0</v>
      </c>
      <c r="Q422" s="238">
        <f>SUM(Q416+Q419)</f>
        <v>0</v>
      </c>
      <c r="R422" s="238">
        <f>SUM(R416+R419)</f>
        <v>0</v>
      </c>
      <c r="S422" s="238">
        <f>SUM(S416+S419)</f>
        <v>0</v>
      </c>
      <c r="T422" s="238">
        <f>SUM(T416+T419)</f>
        <v>0</v>
      </c>
      <c r="U422" s="238">
        <f>SUM(U416+U419)</f>
        <v>0</v>
      </c>
      <c r="V422" s="238">
        <f>SUM(V416+V419)</f>
        <v>0</v>
      </c>
      <c r="W422" s="238">
        <f>SUM(W416+W419)</f>
        <v>0</v>
      </c>
      <c r="X422" s="238">
        <f>SUM(X416+X419)</f>
        <v>0</v>
      </c>
      <c r="Y422" s="238">
        <f>SUM(Y416+Y419)</f>
        <v>0</v>
      </c>
      <c r="Z422" s="238">
        <f>SUM(Z416+Z419)</f>
        <v>0</v>
      </c>
      <c r="AA422" s="238">
        <f>SUM(AA416+AA419)</f>
        <v>0</v>
      </c>
      <c r="AB422" s="238">
        <f>SUM(AB416+AB419)</f>
        <v>0</v>
      </c>
      <c r="AC422" s="238">
        <f>SUM(AC416+AC419)</f>
        <v>0</v>
      </c>
      <c r="AD422" s="238">
        <f>SUM(AD416+AD419)</f>
        <v>0</v>
      </c>
      <c r="AE422" s="238">
        <f>SUM(AE416+AE419)</f>
        <v>0</v>
      </c>
      <c r="AF422" s="238">
        <f>SUM(AF416+AF419)</f>
        <v>0</v>
      </c>
      <c r="AG422" s="238">
        <f>SUM(AG416+AG419)</f>
        <v>0</v>
      </c>
      <c r="AH422" s="238">
        <f>SUM(AH416+AH419)</f>
        <v>0</v>
      </c>
      <c r="AI422" s="239">
        <f>SUM(AI416+AI419)</f>
        <v>0</v>
      </c>
      <c r="AJ422" s="288"/>
    </row>
    <row r="423" spans="1:36" s="14" customFormat="1" ht="16.2" thickTop="1" x14ac:dyDescent="0.3">
      <c r="A423" s="288"/>
      <c r="B423" s="288"/>
      <c r="C423" s="148"/>
      <c r="D423" s="231"/>
      <c r="E423" s="231"/>
      <c r="F423" s="231"/>
      <c r="G423" s="231"/>
      <c r="H423" s="231"/>
      <c r="I423" s="289"/>
      <c r="J423" s="289"/>
      <c r="K423" s="290"/>
      <c r="L423" s="289"/>
      <c r="M423" s="291"/>
      <c r="N423" s="291"/>
      <c r="O423" s="291"/>
      <c r="P423" s="291"/>
      <c r="Q423" s="291"/>
      <c r="R423" s="291"/>
      <c r="S423" s="291"/>
      <c r="T423" s="291"/>
      <c r="U423" s="291"/>
      <c r="V423" s="291"/>
      <c r="W423" s="291"/>
      <c r="X423" s="291"/>
      <c r="Y423" s="291"/>
      <c r="Z423" s="291"/>
      <c r="AA423" s="291"/>
      <c r="AB423" s="291"/>
      <c r="AC423" s="291"/>
      <c r="AD423" s="291"/>
      <c r="AE423" s="291"/>
      <c r="AF423" s="291"/>
      <c r="AG423" s="291"/>
      <c r="AH423" s="291"/>
      <c r="AI423" s="291"/>
      <c r="AJ423" s="288"/>
    </row>
  </sheetData>
  <sheetProtection algorithmName="SHA-512" hashValue="A86tIMd18dnOJFl/8FC4Rs3ebrejJHmNk/ynK9lQflqhJOWkvVTr/T9T4Qk4Tx21en5/P4z5sVL/a58OU4VJLg==" saltValue="Y51Ysq+cV/QAL6VHGVGhUQ==" spinCount="100000" sheet="1" objects="1" scenarios="1" formatCells="0" formatRows="0"/>
  <protectedRanges>
    <protectedRange sqref="D6:K6 D8:K8 D10:K10 D12:K12 D14:K14 D88:K88 D90:K90 D92:K92 D26:K26 D28:K28 D30:K30 D32:K32 D34:K34 D36:K36 D38:K38 D40:K40 D42:K42 D44:K44 D94:K94 D386:K386 D388:K388 D390:K390 D392:K392 D394:K394 D396:K396 D398:K398 D400:K400 D402:K402 D46:K46 D404:K404 D348:K348 D350:K350 D352:K352 D354:K354 D356:K356 D358:K358 D360:K360 D362:K362 D364:K364 D366:K366 D368:K368 D370:K370 D372:K372 D374:K374 D376:K376 D378:K378 D380:K380 D382:K382 D384:K384 D96:K96 D16:K16 D18:K18 D20:K20 D22:K22 D24:K24 D298:K298 D300:K300 D302:K302 D304:K304 D306:K306 D308:K308 D310:K310 D312:K312 D314:K314 D316:K316 D318:K318 D320:K320 D322:K322 D324:K324 D326:K326 D328:K328 D330:K330 D332:K332 D334:K334 D336:K336 D338:K338 D340:K340 D342:K342 D344:K344 D346:K346 D248:K248 D250:K250 D252:K252 D254:K254 D256:K256 D258:K258 D260:K260 D262:K262 D264:K264 D266:K266 D268:K268 D270:K270 D272:K272 D274:K274 D276:K276 D278:K278 D280:K280 D282:K282 D284:K284 D286:K286 D288:K288 D290:K290 D292:K292 D294:K294 D296:K296 D198:K198 D200:K200 D202:K202 D204:K204 D206:K206 D208:K208 D210:K210 D212:K212 D214:K214 D216:K216 D218:K218 D220:K220 D222:K222 D224:K224 D226:K226 D228:K228 D230:K230 D232:K232 D234:K234 D236:K236 D238:K238 D240:K240 D242:K242 D244:K244 D246:K246 D148:K148 D150:K150 D152:K152 D154:K154 D156:K156 D158:K158 D160:K160 D162:K162 D164:K164 D166:K166 D168:K168 D170:K170 D172:K172 D174:K174 D176:K176 D178:K178 D180:K180 D182:K182 D184:K184 D186:K186 D188:K188 D190:K190 D192:K192 D194:K194 D196:K196 D98:K98 D100:K100 D102:K102 D104:K104 D106:K106 D108:K108 D110:K110 D112:K112 D114:K114 D116:K116 D118:K118 D120:K120 D122:K122 D124:K124 D126:K126 D128:K128 D130:K130 D132:K132 D134:K134 D136:K136 D138:K138 D140:K140 D142:K142 D144:K144 D146:K146 D48:K48 D50:K50 D52:K52 D54:K54 D56:K56 D58:K58 D60:K60 D62:K62 D64:K64 D66:K66 D68:K68 D70:K70 D72:K72 D74:K74 D76:K76 D78:K78 D80:K80 D82:K82 D84:K84 D86:K86" name="Range2"/>
    <protectedRange sqref="M6:AI405" name="Range1"/>
  </protectedRanges>
  <mergeCells count="206">
    <mergeCell ref="C394:C395"/>
    <mergeCell ref="C386:C387"/>
    <mergeCell ref="C388:C389"/>
    <mergeCell ref="C390:C391"/>
    <mergeCell ref="C392:C393"/>
    <mergeCell ref="I420:L420"/>
    <mergeCell ref="C396:C397"/>
    <mergeCell ref="C398:C399"/>
    <mergeCell ref="C400:C401"/>
    <mergeCell ref="C402:C403"/>
    <mergeCell ref="C404:C405"/>
    <mergeCell ref="I409:J410"/>
    <mergeCell ref="I414:L414"/>
    <mergeCell ref="I417:L417"/>
    <mergeCell ref="I407:J408"/>
    <mergeCell ref="I411:K412"/>
    <mergeCell ref="C6:C7"/>
    <mergeCell ref="C8:C9"/>
    <mergeCell ref="C10:C11"/>
    <mergeCell ref="C12:C13"/>
    <mergeCell ref="C14:C15"/>
    <mergeCell ref="C348:C349"/>
    <mergeCell ref="C350:C351"/>
    <mergeCell ref="C352:C353"/>
    <mergeCell ref="C354:C355"/>
    <mergeCell ref="C316:C317"/>
    <mergeCell ref="C318:C319"/>
    <mergeCell ref="C320:C321"/>
    <mergeCell ref="C322:C323"/>
    <mergeCell ref="C324:C325"/>
    <mergeCell ref="C326:C327"/>
    <mergeCell ref="C298:C299"/>
    <mergeCell ref="C300:C301"/>
    <mergeCell ref="C302:C303"/>
    <mergeCell ref="C304:C305"/>
    <mergeCell ref="C306:C307"/>
    <mergeCell ref="C308:C309"/>
    <mergeCell ref="C310:C311"/>
    <mergeCell ref="C312:C313"/>
    <mergeCell ref="C314:C315"/>
    <mergeCell ref="C382:C383"/>
    <mergeCell ref="C384:C385"/>
    <mergeCell ref="C366:C367"/>
    <mergeCell ref="C368:C369"/>
    <mergeCell ref="C370:C371"/>
    <mergeCell ref="C372:C373"/>
    <mergeCell ref="C374:C375"/>
    <mergeCell ref="C356:C357"/>
    <mergeCell ref="C358:C359"/>
    <mergeCell ref="C360:C361"/>
    <mergeCell ref="C362:C363"/>
    <mergeCell ref="C364:C365"/>
    <mergeCell ref="C376:C377"/>
    <mergeCell ref="C378:C379"/>
    <mergeCell ref="C380:C381"/>
    <mergeCell ref="C338:C339"/>
    <mergeCell ref="C340:C341"/>
    <mergeCell ref="C342:C343"/>
    <mergeCell ref="C344:C345"/>
    <mergeCell ref="C346:C347"/>
    <mergeCell ref="C328:C329"/>
    <mergeCell ref="C330:C331"/>
    <mergeCell ref="C332:C333"/>
    <mergeCell ref="C334:C335"/>
    <mergeCell ref="C336:C337"/>
    <mergeCell ref="C296:C297"/>
    <mergeCell ref="C278:C279"/>
    <mergeCell ref="C280:C281"/>
    <mergeCell ref="C282:C283"/>
    <mergeCell ref="C284:C285"/>
    <mergeCell ref="C286:C287"/>
    <mergeCell ref="C268:C269"/>
    <mergeCell ref="C270:C271"/>
    <mergeCell ref="C272:C273"/>
    <mergeCell ref="C274:C275"/>
    <mergeCell ref="C276:C277"/>
    <mergeCell ref="C290:C291"/>
    <mergeCell ref="C292:C293"/>
    <mergeCell ref="C294:C295"/>
    <mergeCell ref="C244:C245"/>
    <mergeCell ref="C198:C199"/>
    <mergeCell ref="C200:C201"/>
    <mergeCell ref="C202:C203"/>
    <mergeCell ref="C204:C205"/>
    <mergeCell ref="C206:C207"/>
    <mergeCell ref="C288:C289"/>
    <mergeCell ref="C218:C219"/>
    <mergeCell ref="C220:C221"/>
    <mergeCell ref="C222:C223"/>
    <mergeCell ref="C224:C225"/>
    <mergeCell ref="C226:C227"/>
    <mergeCell ref="C258:C259"/>
    <mergeCell ref="C260:C261"/>
    <mergeCell ref="C262:C263"/>
    <mergeCell ref="C264:C265"/>
    <mergeCell ref="C266:C267"/>
    <mergeCell ref="C248:C249"/>
    <mergeCell ref="C250:C251"/>
    <mergeCell ref="C252:C253"/>
    <mergeCell ref="C254:C255"/>
    <mergeCell ref="C256:C257"/>
    <mergeCell ref="C246:C247"/>
    <mergeCell ref="C228:C229"/>
    <mergeCell ref="C230:C231"/>
    <mergeCell ref="C232:C233"/>
    <mergeCell ref="C234:C235"/>
    <mergeCell ref="C236:C237"/>
    <mergeCell ref="C196:C197"/>
    <mergeCell ref="C178:C179"/>
    <mergeCell ref="C180:C181"/>
    <mergeCell ref="C182:C183"/>
    <mergeCell ref="C184:C185"/>
    <mergeCell ref="C186:C187"/>
    <mergeCell ref="C188:C189"/>
    <mergeCell ref="C190:C191"/>
    <mergeCell ref="C192:C193"/>
    <mergeCell ref="C194:C195"/>
    <mergeCell ref="C208:C209"/>
    <mergeCell ref="C210:C211"/>
    <mergeCell ref="C212:C213"/>
    <mergeCell ref="C214:C215"/>
    <mergeCell ref="C216:C217"/>
    <mergeCell ref="C238:C239"/>
    <mergeCell ref="C240:C241"/>
    <mergeCell ref="C242:C243"/>
    <mergeCell ref="C168:C169"/>
    <mergeCell ref="C170:C171"/>
    <mergeCell ref="C172:C173"/>
    <mergeCell ref="C174:C175"/>
    <mergeCell ref="C176:C177"/>
    <mergeCell ref="C98:C99"/>
    <mergeCell ref="C100:C101"/>
    <mergeCell ref="C102:C103"/>
    <mergeCell ref="C104:C105"/>
    <mergeCell ref="C106:C107"/>
    <mergeCell ref="C158:C159"/>
    <mergeCell ref="C160:C161"/>
    <mergeCell ref="C162:C163"/>
    <mergeCell ref="C164:C165"/>
    <mergeCell ref="C166:C167"/>
    <mergeCell ref="C148:C149"/>
    <mergeCell ref="C150:C151"/>
    <mergeCell ref="C152:C153"/>
    <mergeCell ref="C154:C155"/>
    <mergeCell ref="C156:C157"/>
    <mergeCell ref="C118:C119"/>
    <mergeCell ref="C34:C35"/>
    <mergeCell ref="C68:C69"/>
    <mergeCell ref="C70:C71"/>
    <mergeCell ref="C72:C73"/>
    <mergeCell ref="C74:C75"/>
    <mergeCell ref="C76:C77"/>
    <mergeCell ref="C66:C67"/>
    <mergeCell ref="C120:C121"/>
    <mergeCell ref="C122:C123"/>
    <mergeCell ref="C108:C109"/>
    <mergeCell ref="C110:C111"/>
    <mergeCell ref="C112:C113"/>
    <mergeCell ref="C114:C115"/>
    <mergeCell ref="C116:C117"/>
    <mergeCell ref="C144:C145"/>
    <mergeCell ref="C146:C147"/>
    <mergeCell ref="C128:C129"/>
    <mergeCell ref="C130:C131"/>
    <mergeCell ref="C132:C133"/>
    <mergeCell ref="C134:C135"/>
    <mergeCell ref="C136:C137"/>
    <mergeCell ref="C96:C97"/>
    <mergeCell ref="C78:C79"/>
    <mergeCell ref="C80:C81"/>
    <mergeCell ref="C82:C83"/>
    <mergeCell ref="C84:C85"/>
    <mergeCell ref="C86:C87"/>
    <mergeCell ref="C88:C89"/>
    <mergeCell ref="C90:C91"/>
    <mergeCell ref="C92:C93"/>
    <mergeCell ref="C94:C95"/>
    <mergeCell ref="C138:C139"/>
    <mergeCell ref="C140:C141"/>
    <mergeCell ref="C142:C143"/>
    <mergeCell ref="C124:C125"/>
    <mergeCell ref="C126:C127"/>
    <mergeCell ref="C16:C17"/>
    <mergeCell ref="C18:C19"/>
    <mergeCell ref="C20:C21"/>
    <mergeCell ref="C22:C23"/>
    <mergeCell ref="C24:C25"/>
    <mergeCell ref="C58:C59"/>
    <mergeCell ref="C60:C61"/>
    <mergeCell ref="C62:C63"/>
    <mergeCell ref="C64:C65"/>
    <mergeCell ref="C48:C49"/>
    <mergeCell ref="C50:C51"/>
    <mergeCell ref="C52:C53"/>
    <mergeCell ref="C54:C55"/>
    <mergeCell ref="C56:C57"/>
    <mergeCell ref="C46:C47"/>
    <mergeCell ref="C36:C37"/>
    <mergeCell ref="C38:C39"/>
    <mergeCell ref="C40:C41"/>
    <mergeCell ref="C42:C43"/>
    <mergeCell ref="C44:C45"/>
    <mergeCell ref="C26:C27"/>
    <mergeCell ref="C28:C29"/>
    <mergeCell ref="C30:C31"/>
    <mergeCell ref="C32:C33"/>
  </mergeCells>
  <conditionalFormatting sqref="M415:AI416 M418:AI419 M421:AI423 M407:AI412">
    <cfRule type="cellIs" dxfId="0" priority="1" operator="lessThan">
      <formula>0</formula>
    </cfRule>
  </conditionalFormatting>
  <printOptions horizontalCentered="1"/>
  <pageMargins left="0.25" right="0.25" top="0.5" bottom="0.5" header="0.3" footer="0.3"/>
  <pageSetup paperSize="258" scale="2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errorTitle="Resource" error="Select RE or Non-RE" promptTitle="Resource" prompt="Select RE or Non-RE" xr:uid="{00000000-0002-0000-0300-000000000000}">
          <x14:formula1>
            <xm:f>'Drop Down List'!$A$2:$A$3</xm:f>
          </x14:formula1>
          <xm:sqref>F6 F8 F400 F402 F10 F12 F14 F386 F388 F390 F392 F394 F396 F398 F404 F348 F350 F352 F354 F356 F358 F360 F362 F364 F366 F368 F370 F372 F374 F376 F378 F380 F382 F384 F340 F342 F298 F300 F302 F304 F306 F308 F310 F312 F314 F316 F318 F320 F322 F324 F326 F328 F330 F332 F334 F336 F338 F344 F346 F290 F292 F248 F250 F252 F254 F256 F258 F260 F262 F264 F266 F268 F270 F272 F274 F276 F278 F280 F282 F284 F286 F288 F294 F296 F240 F242 F198 F200 F202 F204 F206 F208 F210 F212 F214 F216 F218 F220 F222 F224 F226 F228 F230 F232 F234 F236 F238 F244 F246 F190 F192 F148 F150 F152 F154 F156 F158 F160 F162 F164 F166 F168 F170 F172 F174 F176 F178 F180 F182 F184 F186 F188 F194 F196 F140 F142 F98 F100 F102 F104 F106 F108 F110 F112 F114 F116 F118 F120 F122 F124 F126 F128 F130 F132 F134 F136 F138 F144 F146 F90 F92 F48 F50 F52 F54 F56 F58 F60 F62 F64 F66 F68 F70 F72 F74 F76 F78 F80 F82 F84 F86 F88 F94 F96 F16 F18 F20 F22 F24 F26 F28 F30 F32 F34 F36 F38 F40 F42 F44 F46</xm:sqref>
        </x14:dataValidation>
        <x14:dataValidation type="list" allowBlank="1" showInputMessage="1" showErrorMessage="1" errorTitle="Eligibility" error="Select YES or NO" promptTitle="Eligibility" prompt="Select YES or NO" xr:uid="{00000000-0002-0000-0300-000001000000}">
          <x14:formula1>
            <xm:f>'Drop Down List'!$B$2:$B$3</xm:f>
          </x14:formula1>
          <xm:sqref>G6 G8 G400 G402 G10 G12 G14 G386 G388 G390 G392 G394 G396 G398 G404 G348 G350 G352 G354 G356 G358 G360 G362 G364 G366 G368 G370 G372 G374 G376 G378 G380 G382 G384 G340 G342 G298 G300 G302 G304 G306 G308 G310 G312 G314 G316 G318 G320 G322 G324 G326 G328 G330 G332 G334 G336 G338 G344 G346 G290 G292 G248 G250 G252 G254 G256 G258 G260 G262 G264 G266 G268 G270 G272 G274 G276 G278 G280 G282 G284 G286 G288 G294 G296 G240 G242 G198 G200 G202 G204 G206 G208 G210 G212 G214 G216 G218 G220 G222 G224 G226 G228 G230 G232 G234 G236 G238 G244 G246 G190 G192 G148 G150 G152 G154 G156 G158 G160 G162 G164 G166 G168 G170 G172 G174 G176 G178 G180 G182 G184 G186 G188 G194 G196 G140 G142 G98 G100 G102 G104 G106 G108 G110 G112 G114 G116 G118 G120 G122 G124 G126 G128 G130 G132 G134 G136 G138 G144 G146 G90 G92 G48 G50 G52 G54 G56 G58 G60 G62 G64 G66 G68 G70 G72 G74 G76 G78 G80 G82 G84 G86 G88 G94 G96 G16 G18 G20 G22 G24 G26 G28 G30 G32 G34 G36 G38 G40 G42 G44 G46</xm:sqref>
        </x14:dataValidation>
        <x14:dataValidation type="list" allowBlank="1" showInputMessage="1" showErrorMessage="1" errorTitle="Fuel Type" error="Select from:_x000a_Oil based_x000a_Coal_x000a_Natural Gas_x000a_Biomass_x000a_Geothermal_x000a_Solar_x000a_Hydro_x000a_Ocean_x000a_Wind" promptTitle="Fuel Type" prompt="Select from:_x000a_Oil based_x000a_Coal_x000a_Natural Gas_x000a_Biomass_x000a_Geothermal_x000a_Solar_x000a_Hydro_x000a_Ocean_x000a_Wind" xr:uid="{00000000-0002-0000-0300-000002000000}">
          <x14:formula1>
            <xm:f>'Drop Down List'!$C$2:$C$10</xm:f>
          </x14:formula1>
          <xm:sqref>H6 H8 H400 H402 H10 H12 H14 H386 H388 H390 H392 H394 H396 H398 H404 H348 H350 H352 H354 H356 H358 H360 H362 H364 H366 H368 H370 H372 H374 H376 H378 H380 H382 H384 H340 H342 H298 H300 H302 H304 H306 H308 H310 H312 H314 H316 H318 H320 H322 H324 H326 H328 H330 H332 H334 H336 H338 H344 H346 H290 H292 H248 H250 H252 H254 H256 H258 H260 H262 H264 H266 H268 H270 H272 H274 H276 H278 H280 H282 H284 H286 H288 H294 H296 H240 H242 H198 H200 H202 H204 H206 H208 H210 H212 H214 H216 H218 H220 H222 H224 H226 H228 H230 H232 H234 H236 H238 H244 H246 H190 H192 H148 H150 H152 H154 H156 H158 H160 H162 H164 H166 H168 H170 H172 H174 H176 H178 H180 H182 H184 H186 H188 H194 H196 H140 H142 H98 H100 H102 H104 H106 H108 H110 H112 H114 H116 H118 H120 H122 H124 H126 H128 H130 H132 H134 H136 H138 H144 H146 H90 H92 H48 H50 H52 H54 H56 H58 H60 H62 H64 H66 H68 H70 H72 H74 H76 H78 H80 H82 H84 H86 H88 H94 H96 H16 H18 H20 H22 H24 H26 H28 H30 H32 H34 H36 H38 H40 H42 H44 H46</xm:sqref>
        </x14:dataValidation>
        <x14:dataValidation type="list" allowBlank="1" showInputMessage="1" showErrorMessage="1" errorTitle="PSA Status" error="Select from:_x000a_ERC Approved_x000a_For ERC Approval_x000a_For CSP" promptTitle="PSA Status" prompt="Select from:_x000a_ERC Approved_x000a_For ERC Approval_x000a_For CSP" xr:uid="{00000000-0002-0000-0300-000003000000}">
          <x14:formula1>
            <xm:f>'Drop Down List'!$D$2:$D$4</xm:f>
          </x14:formula1>
          <xm:sqref>I6 I8 I400 I402 I10 I12 I14 I386 I388 I390 I392 I394 I396 I398 I404 I348 I350 I352 I354 I356 I358 I360 I362 I364 I366 I368 I370 I372 I374 I376 I378 I380 I382 I384 I340 I342 I298 I300 I302 I304 I306 I308 I310 I312 I314 I316 I318 I320 I322 I324 I326 I328 I330 I332 I334 I336 I338 I344 I346 I290 I292 I248 I250 I252 I254 I256 I258 I260 I262 I264 I266 I268 I270 I272 I274 I276 I278 I280 I282 I284 I286 I288 I294 I296 I240 I242 I198 I200 I202 I204 I206 I208 I210 I212 I214 I216 I218 I220 I222 I224 I226 I228 I230 I232 I234 I236 I238 I244 I246 I190 I192 I148 I150 I152 I154 I156 I158 I160 I162 I164 I166 I168 I170 I172 I174 I176 I178 I180 I182 I184 I186 I188 I194 I196 I140 I142 I98 I100 I102 I104 I106 I108 I110 I112 I114 I116 I118 I120 I122 I124 I126 I128 I130 I132 I134 I136 I138 I144 I146 I90 I92 I48 I50 I52 I54 I56 I58 I60 I62 I64 I66 I68 I70 I72 I74 I76 I78 I80 I82 I84 I86 I88 I94 I96 I16 I18 I20 I22 I24 I26 I28 I30 I32 I34 I36 I38 I40 I42 I44 I46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A84"/>
  <sheetViews>
    <sheetView view="pageBreakPreview" topLeftCell="A37" zoomScaleNormal="100" zoomScaleSheetLayoutView="100" workbookViewId="0">
      <selection activeCell="I50" sqref="I50"/>
    </sheetView>
  </sheetViews>
  <sheetFormatPr defaultColWidth="9.109375" defaultRowHeight="13.8" x14ac:dyDescent="0.25"/>
  <cols>
    <col min="1" max="2" width="2.6640625" style="82" customWidth="1"/>
    <col min="3" max="3" width="17.44140625" style="82" bestFit="1" customWidth="1"/>
    <col min="4" max="16384" width="9.109375" style="82"/>
  </cols>
  <sheetData>
    <row r="2" spans="2:27" x14ac:dyDescent="0.25">
      <c r="B2" s="81"/>
      <c r="C2" s="81"/>
      <c r="D2" s="81"/>
      <c r="E2" s="81"/>
      <c r="F2" s="81"/>
      <c r="G2" s="81"/>
      <c r="H2" s="81"/>
      <c r="I2" s="81"/>
      <c r="J2" s="81"/>
      <c r="K2" s="81"/>
      <c r="L2" s="81"/>
      <c r="M2" s="81"/>
      <c r="N2" s="81"/>
      <c r="O2" s="81"/>
      <c r="P2" s="81"/>
      <c r="Q2" s="81"/>
      <c r="R2" s="81"/>
      <c r="S2" s="81"/>
      <c r="T2" s="81"/>
      <c r="U2" s="81"/>
      <c r="V2" s="81"/>
      <c r="W2" s="81"/>
      <c r="X2" s="81"/>
      <c r="Y2" s="81"/>
      <c r="Z2" s="81"/>
      <c r="AA2" s="81"/>
    </row>
    <row r="3" spans="2:27" s="84" customFormat="1" ht="17.399999999999999" x14ac:dyDescent="0.3">
      <c r="B3" s="83"/>
      <c r="C3" s="321" t="s">
        <v>448</v>
      </c>
      <c r="D3" s="26"/>
      <c r="E3" s="26"/>
      <c r="F3" s="26"/>
      <c r="G3" s="26"/>
      <c r="H3" s="26"/>
      <c r="I3" s="26"/>
      <c r="J3" s="26"/>
      <c r="K3" s="26"/>
      <c r="L3" s="26"/>
      <c r="M3" s="26"/>
      <c r="N3" s="26"/>
      <c r="O3" s="26"/>
      <c r="P3" s="26"/>
      <c r="Q3" s="26"/>
      <c r="R3" s="26"/>
      <c r="S3" s="26"/>
      <c r="T3" s="26"/>
      <c r="U3" s="26"/>
      <c r="V3" s="26"/>
      <c r="W3" s="26"/>
      <c r="X3" s="26"/>
      <c r="Y3" s="26"/>
      <c r="Z3" s="26"/>
      <c r="AA3" s="83"/>
    </row>
    <row r="4" spans="2:27" s="84" customFormat="1" ht="15" x14ac:dyDescent="0.25">
      <c r="B4" s="83"/>
      <c r="C4" s="26"/>
      <c r="D4" s="26"/>
      <c r="E4" s="26"/>
      <c r="F4" s="26"/>
      <c r="G4" s="26"/>
      <c r="H4" s="26"/>
      <c r="I4" s="26"/>
      <c r="J4" s="26"/>
      <c r="K4" s="26"/>
      <c r="L4" s="26"/>
      <c r="M4" s="26"/>
      <c r="N4" s="26"/>
      <c r="O4" s="26"/>
      <c r="P4" s="26"/>
      <c r="Q4" s="26"/>
      <c r="R4" s="26"/>
      <c r="S4" s="26"/>
      <c r="T4" s="26"/>
      <c r="U4" s="26"/>
      <c r="V4" s="26"/>
      <c r="W4" s="26"/>
      <c r="X4" s="26"/>
      <c r="Y4" s="26"/>
      <c r="Z4" s="26"/>
      <c r="AA4" s="83"/>
    </row>
    <row r="5" spans="2:27" s="84" customFormat="1" ht="15" x14ac:dyDescent="0.25">
      <c r="B5" s="83"/>
      <c r="C5" s="318"/>
      <c r="D5" s="85" t="s">
        <v>53</v>
      </c>
      <c r="E5" s="83"/>
      <c r="F5" s="26"/>
      <c r="G5" s="86"/>
      <c r="H5" s="86"/>
      <c r="I5" s="86"/>
      <c r="J5" s="86"/>
      <c r="K5" s="86"/>
      <c r="L5" s="86"/>
      <c r="M5" s="26"/>
      <c r="N5" s="26"/>
      <c r="O5" s="26"/>
      <c r="P5" s="26"/>
      <c r="Q5" s="26"/>
      <c r="R5" s="26"/>
      <c r="S5" s="26"/>
      <c r="T5" s="83"/>
      <c r="U5" s="26"/>
      <c r="V5" s="26"/>
      <c r="W5" s="26"/>
      <c r="X5" s="26"/>
      <c r="Y5" s="26"/>
      <c r="Z5" s="26"/>
      <c r="AA5" s="83"/>
    </row>
    <row r="6" spans="2:27" s="84" customFormat="1" ht="15" x14ac:dyDescent="0.25">
      <c r="B6" s="83"/>
      <c r="C6" s="319"/>
      <c r="D6" s="85" t="s">
        <v>192</v>
      </c>
      <c r="E6" s="83"/>
      <c r="F6" s="26"/>
      <c r="G6" s="86"/>
      <c r="H6" s="86"/>
      <c r="I6" s="86"/>
      <c r="J6" s="86"/>
      <c r="K6" s="86"/>
      <c r="L6" s="86"/>
      <c r="M6" s="26"/>
      <c r="N6" s="26"/>
      <c r="O6" s="26"/>
      <c r="P6" s="26"/>
      <c r="Q6" s="26"/>
      <c r="R6" s="26"/>
      <c r="S6" s="26"/>
      <c r="T6" s="83"/>
      <c r="U6" s="26"/>
      <c r="V6" s="26"/>
      <c r="W6" s="26"/>
      <c r="X6" s="26"/>
      <c r="Y6" s="26"/>
      <c r="Z6" s="26"/>
      <c r="AA6" s="83"/>
    </row>
    <row r="7" spans="2:27" s="84" customFormat="1" ht="15" x14ac:dyDescent="0.25">
      <c r="B7" s="83"/>
      <c r="C7" s="320"/>
      <c r="D7" s="85" t="s">
        <v>429</v>
      </c>
      <c r="E7" s="83"/>
      <c r="F7" s="26"/>
      <c r="G7" s="86"/>
      <c r="H7" s="86"/>
      <c r="I7" s="86"/>
      <c r="J7" s="86"/>
      <c r="K7" s="86"/>
      <c r="L7" s="86"/>
      <c r="M7" s="26"/>
      <c r="N7" s="26"/>
      <c r="O7" s="26"/>
      <c r="P7" s="26"/>
      <c r="Q7" s="26"/>
      <c r="R7" s="26"/>
      <c r="S7" s="26"/>
      <c r="T7" s="83"/>
      <c r="U7" s="26"/>
      <c r="V7" s="26"/>
      <c r="W7" s="26"/>
      <c r="X7" s="26"/>
      <c r="Y7" s="26"/>
      <c r="Z7" s="26"/>
      <c r="AA7" s="83"/>
    </row>
    <row r="8" spans="2:27" s="84" customFormat="1" ht="15" x14ac:dyDescent="0.25">
      <c r="B8" s="83"/>
      <c r="C8" s="25"/>
      <c r="D8" s="25"/>
      <c r="E8" s="25"/>
      <c r="F8" s="25"/>
      <c r="G8" s="25"/>
      <c r="H8" s="86"/>
      <c r="I8" s="86"/>
      <c r="J8" s="86"/>
      <c r="K8" s="86"/>
      <c r="L8" s="86"/>
      <c r="M8" s="86"/>
      <c r="N8" s="86"/>
      <c r="O8" s="26"/>
      <c r="P8" s="26"/>
      <c r="Q8" s="26"/>
      <c r="R8" s="26"/>
      <c r="S8" s="26"/>
      <c r="T8" s="26"/>
      <c r="U8" s="26"/>
      <c r="V8" s="26"/>
      <c r="W8" s="26"/>
      <c r="X8" s="26"/>
      <c r="Y8" s="26"/>
      <c r="Z8" s="26"/>
      <c r="AA8" s="83"/>
    </row>
    <row r="9" spans="2:27" ht="15.6" x14ac:dyDescent="0.3">
      <c r="B9" s="81"/>
      <c r="C9" s="104"/>
      <c r="D9" s="87"/>
      <c r="E9" s="87"/>
      <c r="F9" s="87"/>
      <c r="G9" s="87"/>
      <c r="H9" s="87"/>
      <c r="I9" s="87"/>
      <c r="J9" s="87"/>
      <c r="K9" s="87"/>
      <c r="L9" s="87"/>
      <c r="M9" s="87"/>
      <c r="N9" s="87"/>
      <c r="O9" s="88"/>
      <c r="P9" s="88"/>
      <c r="Q9" s="88"/>
      <c r="R9" s="88"/>
      <c r="S9" s="88"/>
      <c r="T9" s="88"/>
      <c r="U9" s="88"/>
      <c r="V9" s="88"/>
      <c r="W9" s="88"/>
      <c r="X9" s="88"/>
      <c r="Y9" s="88"/>
      <c r="Z9" s="88"/>
      <c r="AA9" s="81"/>
    </row>
    <row r="10" spans="2:27" ht="15.6" x14ac:dyDescent="0.25">
      <c r="B10" s="81"/>
      <c r="C10" s="105" t="s">
        <v>139</v>
      </c>
      <c r="D10" s="87"/>
      <c r="E10" s="87"/>
      <c r="F10" s="87"/>
      <c r="G10" s="87"/>
      <c r="H10" s="87"/>
      <c r="I10" s="87"/>
      <c r="J10" s="87"/>
      <c r="K10" s="87"/>
      <c r="L10" s="87"/>
      <c r="M10" s="87"/>
      <c r="N10" s="87"/>
      <c r="O10" s="88"/>
      <c r="P10" s="88"/>
      <c r="Q10" s="88"/>
      <c r="R10" s="88"/>
      <c r="S10" s="88"/>
      <c r="T10" s="88"/>
      <c r="U10" s="88"/>
      <c r="V10" s="88"/>
      <c r="W10" s="88"/>
      <c r="X10" s="88"/>
      <c r="Y10" s="88"/>
      <c r="Z10" s="88"/>
      <c r="AA10" s="81"/>
    </row>
    <row r="11" spans="2:27" ht="20.100000000000001" customHeight="1" x14ac:dyDescent="0.25">
      <c r="B11" s="81"/>
      <c r="C11" s="106" t="s">
        <v>449</v>
      </c>
      <c r="D11" s="87"/>
      <c r="E11" s="87"/>
      <c r="F11" s="87"/>
      <c r="G11" s="87"/>
      <c r="H11" s="87"/>
      <c r="I11" s="87"/>
      <c r="J11" s="87"/>
      <c r="K11" s="87"/>
      <c r="L11" s="87"/>
      <c r="M11" s="87"/>
      <c r="N11" s="87"/>
      <c r="O11" s="88"/>
      <c r="P11" s="88"/>
      <c r="Q11" s="88"/>
      <c r="R11" s="88"/>
      <c r="S11" s="88"/>
      <c r="T11" s="88"/>
      <c r="U11" s="88"/>
      <c r="V11" s="88"/>
      <c r="W11" s="88"/>
      <c r="X11" s="88"/>
      <c r="Y11" s="88"/>
      <c r="Z11" s="88"/>
      <c r="AA11" s="81"/>
    </row>
    <row r="12" spans="2:27" x14ac:dyDescent="0.25">
      <c r="B12" s="81"/>
      <c r="C12" s="88"/>
      <c r="D12" s="87"/>
      <c r="E12" s="87"/>
      <c r="F12" s="87"/>
      <c r="G12" s="87" t="s">
        <v>39</v>
      </c>
      <c r="H12" s="87"/>
      <c r="I12" s="87"/>
      <c r="J12" s="87"/>
      <c r="K12" s="87"/>
      <c r="L12" s="87"/>
      <c r="M12" s="87"/>
      <c r="N12" s="87"/>
      <c r="O12" s="88"/>
      <c r="P12" s="88"/>
      <c r="Q12" s="88"/>
      <c r="R12" s="88"/>
      <c r="S12" s="88"/>
      <c r="T12" s="88"/>
      <c r="U12" s="88"/>
      <c r="V12" s="88"/>
      <c r="W12" s="88"/>
      <c r="X12" s="88"/>
      <c r="Y12" s="88"/>
      <c r="Z12" s="88"/>
      <c r="AA12" s="81"/>
    </row>
    <row r="13" spans="2:27" ht="15.6" x14ac:dyDescent="0.25">
      <c r="B13" s="81"/>
      <c r="C13" s="105" t="s">
        <v>40</v>
      </c>
      <c r="D13" s="87"/>
      <c r="E13" s="87"/>
      <c r="F13" s="87"/>
      <c r="G13" s="87"/>
      <c r="H13" s="87"/>
      <c r="I13" s="87"/>
      <c r="J13" s="87"/>
      <c r="K13" s="87"/>
      <c r="L13" s="87"/>
      <c r="M13" s="87"/>
      <c r="N13" s="87"/>
      <c r="O13" s="88"/>
      <c r="P13" s="88"/>
      <c r="Q13" s="88"/>
      <c r="R13" s="88"/>
      <c r="S13" s="88"/>
      <c r="T13" s="88"/>
      <c r="U13" s="88"/>
      <c r="V13" s="88"/>
      <c r="W13" s="88"/>
      <c r="X13" s="88"/>
      <c r="Y13" s="88"/>
      <c r="Z13" s="88"/>
      <c r="AA13" s="81"/>
    </row>
    <row r="14" spans="2:27" ht="36" customHeight="1" x14ac:dyDescent="0.25">
      <c r="B14" s="81"/>
      <c r="C14" s="515" t="s">
        <v>450</v>
      </c>
      <c r="D14" s="515"/>
      <c r="E14" s="515"/>
      <c r="F14" s="515"/>
      <c r="G14" s="515"/>
      <c r="H14" s="515"/>
      <c r="I14" s="515"/>
      <c r="J14" s="515"/>
      <c r="K14" s="515"/>
      <c r="L14" s="515"/>
      <c r="M14" s="515"/>
      <c r="N14" s="515"/>
      <c r="O14" s="515"/>
      <c r="P14" s="515"/>
      <c r="Q14" s="515"/>
      <c r="R14" s="515"/>
      <c r="S14" s="515"/>
      <c r="T14" s="515"/>
      <c r="U14" s="515"/>
      <c r="V14" s="515"/>
      <c r="W14" s="515"/>
      <c r="X14" s="515"/>
      <c r="Y14" s="515"/>
      <c r="Z14" s="88"/>
      <c r="AA14" s="81"/>
    </row>
    <row r="15" spans="2:27" x14ac:dyDescent="0.25">
      <c r="B15" s="81"/>
      <c r="C15" s="88"/>
      <c r="D15" s="87"/>
      <c r="E15" s="87"/>
      <c r="F15" s="87"/>
      <c r="G15" s="87" t="s">
        <v>39</v>
      </c>
      <c r="H15" s="87"/>
      <c r="I15" s="87"/>
      <c r="J15" s="87"/>
      <c r="K15" s="87"/>
      <c r="L15" s="87"/>
      <c r="M15" s="87"/>
      <c r="N15" s="87"/>
      <c r="O15" s="88"/>
      <c r="P15" s="88"/>
      <c r="Q15" s="88"/>
      <c r="R15" s="88"/>
      <c r="S15" s="88"/>
      <c r="T15" s="88"/>
      <c r="U15" s="88"/>
      <c r="V15" s="88"/>
      <c r="W15" s="88"/>
      <c r="X15" s="88"/>
      <c r="Y15" s="88"/>
      <c r="Z15" s="88"/>
      <c r="AA15" s="81"/>
    </row>
    <row r="16" spans="2:27" ht="15.6" x14ac:dyDescent="0.25">
      <c r="B16" s="81"/>
      <c r="C16" s="105" t="s">
        <v>36</v>
      </c>
      <c r="D16" s="87"/>
      <c r="E16" s="87"/>
      <c r="F16" s="87"/>
      <c r="G16" s="87"/>
      <c r="H16" s="87"/>
      <c r="I16" s="87"/>
      <c r="J16" s="87"/>
      <c r="K16" s="87"/>
      <c r="L16" s="87"/>
      <c r="M16" s="87"/>
      <c r="N16" s="87"/>
      <c r="O16" s="88"/>
      <c r="P16" s="88"/>
      <c r="Q16" s="88"/>
      <c r="R16" s="88"/>
      <c r="S16" s="88"/>
      <c r="T16" s="88"/>
      <c r="U16" s="88"/>
      <c r="V16" s="88"/>
      <c r="W16" s="88"/>
      <c r="X16" s="88"/>
      <c r="Y16" s="88"/>
      <c r="Z16" s="88"/>
      <c r="AA16" s="81"/>
    </row>
    <row r="17" spans="2:27" ht="36" customHeight="1" x14ac:dyDescent="0.25">
      <c r="B17" s="81"/>
      <c r="C17" s="515" t="s">
        <v>451</v>
      </c>
      <c r="D17" s="515"/>
      <c r="E17" s="515"/>
      <c r="F17" s="515"/>
      <c r="G17" s="515"/>
      <c r="H17" s="515"/>
      <c r="I17" s="515"/>
      <c r="J17" s="515"/>
      <c r="K17" s="515"/>
      <c r="L17" s="515"/>
      <c r="M17" s="515"/>
      <c r="N17" s="515"/>
      <c r="O17" s="515"/>
      <c r="P17" s="515"/>
      <c r="Q17" s="515"/>
      <c r="R17" s="515"/>
      <c r="S17" s="515"/>
      <c r="T17" s="515"/>
      <c r="U17" s="515"/>
      <c r="V17" s="515"/>
      <c r="W17" s="515"/>
      <c r="X17" s="515"/>
      <c r="Y17" s="515"/>
      <c r="Z17" s="88"/>
      <c r="AA17" s="81"/>
    </row>
    <row r="18" spans="2:27" x14ac:dyDescent="0.25">
      <c r="B18" s="81"/>
      <c r="C18" s="88"/>
      <c r="D18" s="87"/>
      <c r="E18" s="87"/>
      <c r="F18" s="87"/>
      <c r="G18" s="87" t="s">
        <v>39</v>
      </c>
      <c r="H18" s="87"/>
      <c r="I18" s="87"/>
      <c r="J18" s="87"/>
      <c r="K18" s="87"/>
      <c r="L18" s="87"/>
      <c r="M18" s="87"/>
      <c r="N18" s="87"/>
      <c r="O18" s="88"/>
      <c r="P18" s="88"/>
      <c r="Q18" s="88"/>
      <c r="R18" s="88"/>
      <c r="S18" s="88"/>
      <c r="T18" s="88"/>
      <c r="U18" s="88"/>
      <c r="V18" s="88"/>
      <c r="W18" s="88"/>
      <c r="X18" s="88"/>
      <c r="Y18" s="88"/>
      <c r="Z18" s="88"/>
      <c r="AA18" s="81"/>
    </row>
    <row r="19" spans="2:27" ht="15.6" x14ac:dyDescent="0.25">
      <c r="B19" s="81"/>
      <c r="C19" s="105" t="s">
        <v>51</v>
      </c>
      <c r="D19" s="87"/>
      <c r="E19" s="87"/>
      <c r="F19" s="87"/>
      <c r="G19" s="87"/>
      <c r="H19" s="87"/>
      <c r="I19" s="87"/>
      <c r="J19" s="87"/>
      <c r="K19" s="87"/>
      <c r="L19" s="87"/>
      <c r="M19" s="87"/>
      <c r="N19" s="87"/>
      <c r="O19" s="88"/>
      <c r="P19" s="88"/>
      <c r="Q19" s="88"/>
      <c r="R19" s="88"/>
      <c r="S19" s="88"/>
      <c r="T19" s="88"/>
      <c r="U19" s="88"/>
      <c r="V19" s="88"/>
      <c r="W19" s="88"/>
      <c r="X19" s="88"/>
      <c r="Y19" s="88"/>
      <c r="Z19" s="88"/>
      <c r="AA19" s="81"/>
    </row>
    <row r="20" spans="2:27" ht="19.95" customHeight="1" x14ac:dyDescent="0.25">
      <c r="B20" s="81"/>
      <c r="C20" s="515" t="s">
        <v>452</v>
      </c>
      <c r="D20" s="515"/>
      <c r="E20" s="515"/>
      <c r="F20" s="515"/>
      <c r="G20" s="515"/>
      <c r="H20" s="515"/>
      <c r="I20" s="515"/>
      <c r="J20" s="515"/>
      <c r="K20" s="515"/>
      <c r="L20" s="515"/>
      <c r="M20" s="515"/>
      <c r="N20" s="515"/>
      <c r="O20" s="515"/>
      <c r="P20" s="515"/>
      <c r="Q20" s="515"/>
      <c r="R20" s="515"/>
      <c r="S20" s="515"/>
      <c r="T20" s="515"/>
      <c r="U20" s="515"/>
      <c r="V20" s="515"/>
      <c r="W20" s="515"/>
      <c r="X20" s="515"/>
      <c r="Y20" s="515"/>
      <c r="Z20" s="88"/>
      <c r="AA20" s="81"/>
    </row>
    <row r="21" spans="2:27" s="92" customFormat="1" x14ac:dyDescent="0.25">
      <c r="B21" s="89"/>
      <c r="C21" s="91"/>
      <c r="D21" s="323"/>
      <c r="E21" s="90"/>
      <c r="F21" s="90"/>
      <c r="G21" s="90" t="s">
        <v>39</v>
      </c>
      <c r="H21" s="90"/>
      <c r="I21" s="90"/>
      <c r="J21" s="90"/>
      <c r="K21" s="90"/>
      <c r="L21" s="90"/>
      <c r="M21" s="90"/>
      <c r="N21" s="90"/>
      <c r="O21" s="91"/>
      <c r="P21" s="91"/>
      <c r="Q21" s="91"/>
      <c r="R21" s="91"/>
      <c r="S21" s="91"/>
      <c r="T21" s="91"/>
      <c r="U21" s="91"/>
      <c r="V21" s="91"/>
      <c r="W21" s="91"/>
      <c r="X21" s="91"/>
      <c r="Y21" s="91"/>
      <c r="Z21" s="91"/>
      <c r="AA21" s="89"/>
    </row>
    <row r="22" spans="2:27" s="96" customFormat="1" ht="18" x14ac:dyDescent="0.25">
      <c r="B22" s="93"/>
      <c r="C22" s="107" t="s">
        <v>443</v>
      </c>
      <c r="D22" s="94"/>
      <c r="E22" s="94"/>
      <c r="F22" s="94"/>
      <c r="G22" s="94"/>
      <c r="H22" s="94"/>
      <c r="I22" s="94"/>
      <c r="J22" s="94"/>
      <c r="K22" s="94"/>
      <c r="L22" s="94"/>
      <c r="M22" s="94"/>
      <c r="N22" s="94"/>
      <c r="O22" s="95"/>
      <c r="P22" s="95"/>
      <c r="Q22" s="95"/>
      <c r="R22" s="95"/>
      <c r="S22" s="95"/>
      <c r="T22" s="95"/>
      <c r="U22" s="95"/>
      <c r="V22" s="95"/>
      <c r="W22" s="95"/>
      <c r="X22" s="95"/>
      <c r="Y22" s="95"/>
      <c r="Z22" s="95"/>
      <c r="AA22" s="93"/>
    </row>
    <row r="23" spans="2:27" ht="20.100000000000001" customHeight="1" x14ac:dyDescent="0.25">
      <c r="B23" s="81"/>
      <c r="C23" s="516" t="s">
        <v>140</v>
      </c>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81"/>
    </row>
    <row r="24" spans="2:27" ht="18" customHeight="1" x14ac:dyDescent="0.25">
      <c r="B24" s="81"/>
      <c r="C24" s="327" t="s">
        <v>471</v>
      </c>
      <c r="D24" s="328" t="s">
        <v>470</v>
      </c>
      <c r="E24" s="97"/>
      <c r="F24" s="97"/>
      <c r="G24" s="97"/>
      <c r="H24" s="97"/>
      <c r="I24" s="97"/>
      <c r="J24" s="97"/>
      <c r="K24" s="97"/>
      <c r="L24" s="97"/>
      <c r="M24" s="97"/>
      <c r="N24" s="97"/>
      <c r="O24" s="97"/>
      <c r="P24" s="97"/>
      <c r="Q24" s="97"/>
      <c r="R24" s="97"/>
      <c r="S24" s="97"/>
      <c r="T24" s="97"/>
      <c r="U24" s="97"/>
      <c r="V24" s="97"/>
      <c r="W24" s="97"/>
      <c r="X24" s="97"/>
      <c r="Y24" s="97"/>
      <c r="Z24" s="97"/>
      <c r="AA24" s="81"/>
    </row>
    <row r="25" spans="2:27" ht="18" customHeight="1" x14ac:dyDescent="0.25">
      <c r="B25" s="81"/>
      <c r="C25" s="324"/>
      <c r="D25" s="328" t="s">
        <v>186</v>
      </c>
      <c r="E25" s="97"/>
      <c r="F25" s="97"/>
      <c r="G25" s="97"/>
      <c r="H25" s="97"/>
      <c r="I25" s="97"/>
      <c r="J25" s="97"/>
      <c r="K25" s="97"/>
      <c r="L25" s="97"/>
      <c r="M25" s="97"/>
      <c r="N25" s="97"/>
      <c r="O25" s="97"/>
      <c r="P25" s="97"/>
      <c r="Q25" s="97"/>
      <c r="R25" s="97"/>
      <c r="S25" s="97"/>
      <c r="T25" s="97"/>
      <c r="U25" s="97"/>
      <c r="V25" s="97"/>
      <c r="W25" s="97"/>
      <c r="X25" s="97"/>
      <c r="Y25" s="97"/>
      <c r="Z25" s="97"/>
      <c r="AA25" s="81"/>
    </row>
    <row r="26" spans="2:27" ht="18" customHeight="1" x14ac:dyDescent="0.25">
      <c r="B26" s="81"/>
      <c r="C26" s="326"/>
      <c r="D26" s="325" t="s">
        <v>187</v>
      </c>
      <c r="E26" s="87"/>
      <c r="F26" s="87"/>
      <c r="G26" s="87"/>
      <c r="H26" s="87"/>
      <c r="I26" s="87"/>
      <c r="J26" s="87"/>
      <c r="K26" s="87"/>
      <c r="L26" s="87"/>
      <c r="M26" s="87"/>
      <c r="N26" s="87"/>
      <c r="O26" s="88"/>
      <c r="P26" s="88"/>
      <c r="Q26" s="88"/>
      <c r="R26" s="88"/>
      <c r="S26" s="88"/>
      <c r="T26" s="88"/>
      <c r="U26" s="88"/>
      <c r="V26" s="88"/>
      <c r="W26" s="88"/>
      <c r="X26" s="88"/>
      <c r="Y26" s="88"/>
      <c r="Z26" s="88"/>
      <c r="AA26" s="81"/>
    </row>
    <row r="27" spans="2:27" x14ac:dyDescent="0.25">
      <c r="B27" s="81"/>
      <c r="C27" s="108"/>
      <c r="D27" s="87"/>
      <c r="E27" s="87"/>
      <c r="F27" s="87"/>
      <c r="G27" s="87"/>
      <c r="H27" s="87"/>
      <c r="I27" s="87"/>
      <c r="J27" s="87"/>
      <c r="K27" s="87"/>
      <c r="L27" s="87"/>
      <c r="M27" s="87"/>
      <c r="N27" s="87"/>
      <c r="O27" s="88"/>
      <c r="P27" s="88"/>
      <c r="Q27" s="88"/>
      <c r="R27" s="88"/>
      <c r="S27" s="88"/>
      <c r="T27" s="88"/>
      <c r="U27" s="88"/>
      <c r="V27" s="88"/>
      <c r="W27" s="88"/>
      <c r="X27" s="88"/>
      <c r="Y27" s="88"/>
      <c r="Z27" s="88"/>
      <c r="AA27" s="81"/>
    </row>
    <row r="28" spans="2:27" ht="15.6" x14ac:dyDescent="0.25">
      <c r="B28" s="81"/>
      <c r="C28" s="105" t="s">
        <v>444</v>
      </c>
      <c r="D28" s="87"/>
      <c r="E28" s="87"/>
      <c r="F28" s="87"/>
      <c r="G28" s="87"/>
      <c r="H28" s="87"/>
      <c r="I28" s="87"/>
      <c r="J28" s="87"/>
      <c r="K28" s="87"/>
      <c r="L28" s="87"/>
      <c r="M28" s="87"/>
      <c r="N28" s="87"/>
      <c r="O28" s="88"/>
      <c r="P28" s="88"/>
      <c r="Q28" s="88"/>
      <c r="R28" s="88"/>
      <c r="S28" s="88"/>
      <c r="T28" s="88"/>
      <c r="U28" s="88"/>
      <c r="V28" s="88"/>
      <c r="W28" s="88"/>
      <c r="X28" s="88"/>
      <c r="Y28" s="88"/>
      <c r="Z28" s="88"/>
      <c r="AA28" s="81"/>
    </row>
    <row r="29" spans="2:27" ht="36" customHeight="1" x14ac:dyDescent="0.25">
      <c r="B29" s="81"/>
      <c r="C29" s="515" t="s">
        <v>446</v>
      </c>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81"/>
    </row>
    <row r="30" spans="2:27" x14ac:dyDescent="0.25">
      <c r="B30" s="81"/>
      <c r="C30" s="88"/>
      <c r="D30" s="87"/>
      <c r="E30" s="87"/>
      <c r="F30" s="87"/>
      <c r="G30" s="87"/>
      <c r="H30" s="87"/>
      <c r="I30" s="87"/>
      <c r="J30" s="87"/>
      <c r="K30" s="87"/>
      <c r="L30" s="87"/>
      <c r="M30" s="87"/>
      <c r="N30" s="87"/>
      <c r="O30" s="88"/>
      <c r="P30" s="88"/>
      <c r="Q30" s="88"/>
      <c r="R30" s="88"/>
      <c r="S30" s="88"/>
      <c r="T30" s="88"/>
      <c r="U30" s="88"/>
      <c r="V30" s="88"/>
      <c r="W30" s="88"/>
      <c r="X30" s="88"/>
      <c r="Y30" s="88"/>
      <c r="Z30" s="88"/>
      <c r="AA30" s="81"/>
    </row>
    <row r="31" spans="2:27" ht="18" x14ac:dyDescent="0.25">
      <c r="B31" s="81"/>
      <c r="C31" s="105" t="s">
        <v>431</v>
      </c>
      <c r="D31" s="98"/>
      <c r="E31" s="98"/>
      <c r="F31" s="98"/>
      <c r="G31" s="98"/>
      <c r="H31" s="98"/>
      <c r="I31" s="98"/>
      <c r="J31" s="98"/>
      <c r="K31" s="98"/>
      <c r="L31" s="98"/>
      <c r="M31" s="98"/>
      <c r="N31" s="98"/>
      <c r="O31" s="98"/>
      <c r="P31" s="98"/>
      <c r="Q31" s="98"/>
      <c r="R31" s="98"/>
      <c r="S31" s="98"/>
      <c r="T31" s="98"/>
      <c r="U31" s="98"/>
      <c r="V31" s="98"/>
      <c r="W31" s="98"/>
      <c r="X31" s="98"/>
      <c r="Y31" s="98"/>
      <c r="Z31" s="98"/>
      <c r="AA31" s="81"/>
    </row>
    <row r="32" spans="2:27" ht="36" customHeight="1" x14ac:dyDescent="0.25">
      <c r="B32" s="81"/>
      <c r="C32" s="512" t="s">
        <v>447</v>
      </c>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81"/>
    </row>
    <row r="33" spans="2:27" x14ac:dyDescent="0.25">
      <c r="B33" s="81"/>
      <c r="C33" s="99"/>
      <c r="D33" s="99"/>
      <c r="E33" s="99"/>
      <c r="F33" s="99"/>
      <c r="G33" s="99"/>
      <c r="H33" s="99"/>
      <c r="I33" s="99"/>
      <c r="J33" s="99"/>
      <c r="K33" s="99"/>
      <c r="L33" s="99"/>
      <c r="M33" s="99"/>
      <c r="N33" s="99"/>
      <c r="O33" s="99"/>
      <c r="P33" s="99"/>
      <c r="Q33" s="99"/>
      <c r="R33" s="99"/>
      <c r="S33" s="99"/>
      <c r="T33" s="99"/>
      <c r="U33" s="99"/>
      <c r="V33" s="99"/>
      <c r="W33" s="99"/>
      <c r="X33" s="99"/>
      <c r="Y33" s="99"/>
      <c r="Z33" s="99"/>
      <c r="AA33" s="81"/>
    </row>
    <row r="34" spans="2:27" ht="18" x14ac:dyDescent="0.25">
      <c r="B34" s="81"/>
      <c r="C34" s="105" t="s">
        <v>99</v>
      </c>
      <c r="D34" s="87"/>
      <c r="E34" s="87"/>
      <c r="F34" s="87"/>
      <c r="G34" s="87"/>
      <c r="H34" s="87"/>
      <c r="I34" s="87"/>
      <c r="J34" s="87"/>
      <c r="K34" s="87"/>
      <c r="L34" s="87"/>
      <c r="M34" s="87"/>
      <c r="N34" s="87"/>
      <c r="O34" s="88"/>
      <c r="P34" s="88"/>
      <c r="Q34" s="88"/>
      <c r="R34" s="88"/>
      <c r="S34" s="88"/>
      <c r="T34" s="88"/>
      <c r="U34" s="88"/>
      <c r="V34" s="88"/>
      <c r="W34" s="88"/>
      <c r="X34" s="88"/>
      <c r="Y34" s="88"/>
      <c r="Z34" s="88"/>
      <c r="AA34" s="81"/>
    </row>
    <row r="35" spans="2:27" s="84" customFormat="1" ht="20.100000000000001" customHeight="1" x14ac:dyDescent="0.25">
      <c r="B35" s="83"/>
      <c r="C35" s="109" t="s">
        <v>453</v>
      </c>
      <c r="D35" s="25"/>
      <c r="E35" s="25"/>
      <c r="F35" s="101"/>
      <c r="G35" s="101"/>
      <c r="H35" s="101"/>
      <c r="I35" s="25"/>
      <c r="J35" s="25"/>
      <c r="K35" s="25"/>
      <c r="L35" s="25"/>
      <c r="M35" s="25"/>
      <c r="N35" s="25"/>
      <c r="O35" s="26"/>
      <c r="P35" s="26"/>
      <c r="Q35" s="26"/>
      <c r="R35" s="26"/>
      <c r="S35" s="26"/>
      <c r="T35" s="26"/>
      <c r="U35" s="26"/>
      <c r="V35" s="26"/>
      <c r="W35" s="26"/>
      <c r="X35" s="26"/>
      <c r="Y35" s="26"/>
      <c r="Z35" s="26"/>
      <c r="AA35" s="83"/>
    </row>
    <row r="36" spans="2:27" x14ac:dyDescent="0.25">
      <c r="B36" s="81"/>
      <c r="C36" s="88"/>
      <c r="D36" s="87"/>
      <c r="E36" s="87"/>
      <c r="F36" s="87"/>
      <c r="G36" s="87"/>
      <c r="H36" s="87"/>
      <c r="I36" s="87"/>
      <c r="J36" s="87"/>
      <c r="K36" s="87"/>
      <c r="L36" s="87"/>
      <c r="M36" s="87"/>
      <c r="N36" s="87"/>
      <c r="O36" s="88"/>
      <c r="P36" s="88"/>
      <c r="Q36" s="88"/>
      <c r="R36" s="88"/>
      <c r="S36" s="88"/>
      <c r="T36" s="88"/>
      <c r="U36" s="88"/>
      <c r="V36" s="88"/>
      <c r="W36" s="88"/>
      <c r="X36" s="88"/>
      <c r="Y36" s="88"/>
      <c r="Z36" s="88"/>
      <c r="AA36" s="81"/>
    </row>
    <row r="37" spans="2:27" ht="15.6" x14ac:dyDescent="0.25">
      <c r="B37" s="81"/>
      <c r="C37" s="105" t="s">
        <v>432</v>
      </c>
      <c r="D37" s="87"/>
      <c r="E37" s="87"/>
      <c r="F37" s="87"/>
      <c r="G37" s="87"/>
      <c r="H37" s="87"/>
      <c r="I37" s="87"/>
      <c r="J37" s="87"/>
      <c r="K37" s="87"/>
      <c r="L37" s="87"/>
      <c r="M37" s="87"/>
      <c r="N37" s="87"/>
      <c r="O37" s="88"/>
      <c r="P37" s="88"/>
      <c r="Q37" s="88"/>
      <c r="R37" s="88"/>
      <c r="S37" s="88"/>
      <c r="T37" s="88"/>
      <c r="U37" s="88"/>
      <c r="V37" s="88"/>
      <c r="W37" s="88"/>
      <c r="X37" s="88"/>
      <c r="Y37" s="88"/>
      <c r="Z37" s="88"/>
      <c r="AA37" s="81"/>
    </row>
    <row r="38" spans="2:27" s="84" customFormat="1" ht="20.100000000000001" customHeight="1" x14ac:dyDescent="0.25">
      <c r="B38" s="83"/>
      <c r="C38" s="216" t="s">
        <v>454</v>
      </c>
      <c r="D38" s="25"/>
      <c r="E38" s="25"/>
      <c r="F38" s="25"/>
      <c r="G38" s="25"/>
      <c r="H38" s="25"/>
      <c r="I38" s="25"/>
      <c r="J38" s="25"/>
      <c r="K38" s="25"/>
      <c r="L38" s="25"/>
      <c r="M38" s="25"/>
      <c r="N38" s="25"/>
      <c r="O38" s="26"/>
      <c r="P38" s="26"/>
      <c r="Q38" s="26"/>
      <c r="R38" s="26"/>
      <c r="S38" s="26"/>
      <c r="T38" s="26"/>
      <c r="U38" s="26"/>
      <c r="V38" s="26"/>
      <c r="W38" s="26"/>
      <c r="X38" s="26"/>
      <c r="Y38" s="26"/>
      <c r="Z38" s="26"/>
      <c r="AA38" s="83"/>
    </row>
    <row r="39" spans="2:27" x14ac:dyDescent="0.25">
      <c r="B39" s="81"/>
      <c r="C39" s="88"/>
      <c r="D39" s="87"/>
      <c r="E39" s="87"/>
      <c r="F39" s="87"/>
      <c r="G39" s="87"/>
      <c r="H39" s="87"/>
      <c r="I39" s="87"/>
      <c r="J39" s="87"/>
      <c r="K39" s="87"/>
      <c r="L39" s="87"/>
      <c r="M39" s="87"/>
      <c r="N39" s="87"/>
      <c r="O39" s="88"/>
      <c r="P39" s="88"/>
      <c r="Q39" s="88"/>
      <c r="R39" s="88"/>
      <c r="S39" s="88"/>
      <c r="T39" s="88"/>
      <c r="U39" s="88"/>
      <c r="V39" s="88"/>
      <c r="W39" s="88"/>
      <c r="X39" s="88"/>
      <c r="Y39" s="88"/>
      <c r="Z39" s="88"/>
      <c r="AA39" s="81"/>
    </row>
    <row r="40" spans="2:27" ht="15.6" x14ac:dyDescent="0.25">
      <c r="B40" s="81"/>
      <c r="C40" s="107" t="s">
        <v>132</v>
      </c>
      <c r="D40" s="87"/>
      <c r="E40" s="87"/>
      <c r="F40" s="87"/>
      <c r="G40" s="87"/>
      <c r="H40" s="87"/>
      <c r="I40" s="87"/>
      <c r="J40" s="87"/>
      <c r="K40" s="87"/>
      <c r="L40" s="87"/>
      <c r="M40" s="87"/>
      <c r="N40" s="87"/>
      <c r="O40" s="88"/>
      <c r="P40" s="88"/>
      <c r="Q40" s="88"/>
      <c r="R40" s="88"/>
      <c r="S40" s="88"/>
      <c r="T40" s="88"/>
      <c r="U40" s="88"/>
      <c r="V40" s="88"/>
      <c r="W40" s="88"/>
      <c r="X40" s="88"/>
      <c r="Y40" s="88"/>
      <c r="Z40" s="88"/>
      <c r="AA40" s="81"/>
    </row>
    <row r="41" spans="2:27" s="84" customFormat="1" ht="39" customHeight="1" x14ac:dyDescent="0.25">
      <c r="B41" s="83"/>
      <c r="C41" s="513" t="s">
        <v>455</v>
      </c>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83"/>
    </row>
    <row r="42" spans="2:27" ht="9" customHeight="1" x14ac:dyDescent="0.25">
      <c r="B42" s="81"/>
      <c r="C42" s="107"/>
      <c r="D42" s="100"/>
      <c r="E42" s="100"/>
      <c r="F42" s="100"/>
      <c r="G42" s="100"/>
      <c r="H42" s="100"/>
      <c r="I42" s="100"/>
      <c r="J42" s="100"/>
      <c r="K42" s="100"/>
      <c r="L42" s="100"/>
      <c r="M42" s="100"/>
      <c r="N42" s="100"/>
      <c r="O42" s="88"/>
      <c r="P42" s="88"/>
      <c r="Q42" s="88"/>
      <c r="R42" s="88"/>
      <c r="S42" s="88"/>
      <c r="T42" s="88"/>
      <c r="U42" s="88"/>
      <c r="V42" s="88"/>
      <c r="W42" s="88"/>
      <c r="X42" s="88"/>
      <c r="Y42" s="88"/>
      <c r="Z42" s="88"/>
      <c r="AA42" s="81"/>
    </row>
    <row r="43" spans="2:27" ht="27.75" customHeight="1" x14ac:dyDescent="0.25">
      <c r="B43" s="81"/>
      <c r="C43" s="107" t="s">
        <v>93</v>
      </c>
      <c r="D43" s="100"/>
      <c r="E43" s="100"/>
      <c r="F43" s="100"/>
      <c r="G43" s="100"/>
      <c r="H43" s="100"/>
      <c r="I43" s="100"/>
      <c r="J43" s="100"/>
      <c r="K43" s="100"/>
      <c r="L43" s="100"/>
      <c r="M43" s="100"/>
      <c r="N43" s="100"/>
      <c r="O43" s="88"/>
      <c r="P43" s="88"/>
      <c r="Q43" s="88"/>
      <c r="R43" s="88"/>
      <c r="S43" s="88"/>
      <c r="T43" s="88"/>
      <c r="U43" s="88"/>
      <c r="V43" s="88"/>
      <c r="W43" s="88"/>
      <c r="X43" s="88"/>
      <c r="Y43" s="88"/>
      <c r="Z43" s="88"/>
      <c r="AA43" s="81"/>
    </row>
    <row r="44" spans="2:27" s="84" customFormat="1" ht="36" customHeight="1" x14ac:dyDescent="0.25">
      <c r="B44" s="83"/>
      <c r="C44" s="514" t="s">
        <v>456</v>
      </c>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83"/>
    </row>
    <row r="45" spans="2:27" x14ac:dyDescent="0.25">
      <c r="B45" s="81"/>
      <c r="C45" s="88"/>
      <c r="D45" s="87"/>
      <c r="E45" s="87"/>
      <c r="F45" s="87"/>
      <c r="G45" s="87"/>
      <c r="H45" s="87"/>
      <c r="I45" s="87"/>
      <c r="J45" s="87"/>
      <c r="K45" s="87"/>
      <c r="L45" s="87"/>
      <c r="M45" s="87"/>
      <c r="N45" s="87"/>
      <c r="O45" s="88"/>
      <c r="P45" s="88"/>
      <c r="Q45" s="88"/>
      <c r="R45" s="88"/>
      <c r="S45" s="88"/>
      <c r="T45" s="88"/>
      <c r="U45" s="88"/>
      <c r="V45" s="88"/>
      <c r="W45" s="88"/>
      <c r="X45" s="88"/>
      <c r="Y45" s="88"/>
      <c r="Z45" s="88"/>
      <c r="AA45" s="81"/>
    </row>
    <row r="46" spans="2:27" ht="15.6" x14ac:dyDescent="0.25">
      <c r="B46" s="81"/>
      <c r="C46" s="105" t="s">
        <v>128</v>
      </c>
      <c r="D46" s="87"/>
      <c r="E46" s="87"/>
      <c r="F46" s="87"/>
      <c r="G46" s="87"/>
      <c r="H46" s="87"/>
      <c r="I46" s="87"/>
      <c r="J46" s="87"/>
      <c r="K46" s="87"/>
      <c r="L46" s="87"/>
      <c r="M46" s="87"/>
      <c r="N46" s="87"/>
      <c r="O46" s="88"/>
      <c r="P46" s="88"/>
      <c r="Q46" s="88"/>
      <c r="R46" s="88"/>
      <c r="S46" s="88"/>
      <c r="T46" s="88"/>
      <c r="U46" s="88"/>
      <c r="V46" s="88"/>
      <c r="W46" s="88"/>
      <c r="X46" s="88"/>
      <c r="Y46" s="88"/>
      <c r="Z46" s="88"/>
      <c r="AA46" s="81"/>
    </row>
    <row r="47" spans="2:27" s="103" customFormat="1" ht="36" customHeight="1" x14ac:dyDescent="0.25">
      <c r="B47" s="102"/>
      <c r="C47" s="516" t="s">
        <v>457</v>
      </c>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102"/>
    </row>
    <row r="48" spans="2:27" x14ac:dyDescent="0.25">
      <c r="B48" s="81"/>
      <c r="C48" s="88"/>
      <c r="D48" s="87"/>
      <c r="E48" s="87"/>
      <c r="F48" s="87"/>
      <c r="G48" s="87"/>
      <c r="H48" s="87"/>
      <c r="I48" s="87"/>
      <c r="J48" s="87"/>
      <c r="K48" s="87"/>
      <c r="L48" s="87"/>
      <c r="M48" s="87"/>
      <c r="N48" s="87"/>
      <c r="O48" s="88"/>
      <c r="P48" s="88"/>
      <c r="Q48" s="88"/>
      <c r="R48" s="88"/>
      <c r="S48" s="88"/>
      <c r="T48" s="88"/>
      <c r="U48" s="88"/>
      <c r="V48" s="88"/>
      <c r="W48" s="88"/>
      <c r="X48" s="88"/>
      <c r="Y48" s="88"/>
      <c r="Z48" s="88"/>
      <c r="AA48" s="81"/>
    </row>
    <row r="49" spans="2:27" ht="15.6" x14ac:dyDescent="0.25">
      <c r="B49" s="81"/>
      <c r="C49" s="105" t="s">
        <v>102</v>
      </c>
      <c r="D49" s="87"/>
      <c r="E49" s="87"/>
      <c r="F49" s="87"/>
      <c r="G49" s="87"/>
      <c r="H49" s="87"/>
      <c r="I49" s="87"/>
      <c r="J49" s="87"/>
      <c r="K49" s="87"/>
      <c r="L49" s="87"/>
      <c r="M49" s="87"/>
      <c r="N49" s="87"/>
      <c r="O49" s="88"/>
      <c r="P49" s="88"/>
      <c r="Q49" s="88"/>
      <c r="R49" s="88"/>
      <c r="S49" s="88"/>
      <c r="T49" s="88"/>
      <c r="U49" s="88"/>
      <c r="V49" s="88"/>
      <c r="W49" s="88"/>
      <c r="X49" s="88"/>
      <c r="Y49" s="88"/>
      <c r="Z49" s="88"/>
      <c r="AA49" s="81"/>
    </row>
    <row r="50" spans="2:27" s="84" customFormat="1" ht="20.100000000000001" customHeight="1" x14ac:dyDescent="0.25">
      <c r="B50" s="83"/>
      <c r="C50" s="216" t="s">
        <v>458</v>
      </c>
      <c r="D50" s="25"/>
      <c r="E50" s="25"/>
      <c r="F50" s="25"/>
      <c r="G50" s="25"/>
      <c r="H50" s="25"/>
      <c r="I50" s="25"/>
      <c r="J50" s="25"/>
      <c r="K50" s="25"/>
      <c r="L50" s="25"/>
      <c r="M50" s="25"/>
      <c r="N50" s="25"/>
      <c r="O50" s="26"/>
      <c r="P50" s="26"/>
      <c r="Q50" s="26"/>
      <c r="R50" s="26"/>
      <c r="S50" s="26"/>
      <c r="T50" s="26"/>
      <c r="U50" s="26"/>
      <c r="V50" s="26"/>
      <c r="W50" s="26"/>
      <c r="X50" s="26"/>
      <c r="Y50" s="26"/>
      <c r="Z50" s="26"/>
      <c r="AA50" s="83"/>
    </row>
    <row r="51" spans="2:27" x14ac:dyDescent="0.25">
      <c r="B51" s="81"/>
      <c r="C51" s="88"/>
      <c r="D51" s="87"/>
      <c r="E51" s="87"/>
      <c r="F51" s="87"/>
      <c r="G51" s="87"/>
      <c r="H51" s="87"/>
      <c r="I51" s="87"/>
      <c r="J51" s="87"/>
      <c r="K51" s="87"/>
      <c r="L51" s="87"/>
      <c r="M51" s="87"/>
      <c r="N51" s="87"/>
      <c r="O51" s="88"/>
      <c r="P51" s="88"/>
      <c r="Q51" s="88"/>
      <c r="R51" s="88"/>
      <c r="S51" s="88"/>
      <c r="T51" s="88"/>
      <c r="U51" s="88"/>
      <c r="V51" s="88"/>
      <c r="W51" s="88"/>
      <c r="X51" s="88"/>
      <c r="Y51" s="88"/>
      <c r="Z51" s="88"/>
      <c r="AA51" s="81"/>
    </row>
    <row r="52" spans="2:27" ht="15.6" x14ac:dyDescent="0.25">
      <c r="B52" s="81"/>
      <c r="C52" s="105" t="s">
        <v>72</v>
      </c>
      <c r="D52" s="87"/>
      <c r="E52" s="87"/>
      <c r="F52" s="87"/>
      <c r="G52" s="87"/>
      <c r="H52" s="87"/>
      <c r="I52" s="87"/>
      <c r="J52" s="87"/>
      <c r="K52" s="87"/>
      <c r="L52" s="87"/>
      <c r="M52" s="87"/>
      <c r="N52" s="87"/>
      <c r="O52" s="88"/>
      <c r="P52" s="88"/>
      <c r="Q52" s="88"/>
      <c r="R52" s="88"/>
      <c r="S52" s="88"/>
      <c r="T52" s="88"/>
      <c r="U52" s="88"/>
      <c r="V52" s="88"/>
      <c r="W52" s="88"/>
      <c r="X52" s="88"/>
      <c r="Y52" s="88"/>
      <c r="Z52" s="88"/>
      <c r="AA52" s="81"/>
    </row>
    <row r="53" spans="2:27" s="84" customFormat="1" ht="20.100000000000001" customHeight="1" x14ac:dyDescent="0.25">
      <c r="B53" s="83"/>
      <c r="C53" s="216" t="s">
        <v>459</v>
      </c>
      <c r="D53" s="25"/>
      <c r="E53" s="25"/>
      <c r="F53" s="25"/>
      <c r="G53" s="25"/>
      <c r="H53" s="25"/>
      <c r="I53" s="25"/>
      <c r="J53" s="25"/>
      <c r="K53" s="25"/>
      <c r="L53" s="25"/>
      <c r="M53" s="25"/>
      <c r="N53" s="25"/>
      <c r="O53" s="26"/>
      <c r="P53" s="26"/>
      <c r="Q53" s="26"/>
      <c r="R53" s="26"/>
      <c r="S53" s="26"/>
      <c r="T53" s="26"/>
      <c r="U53" s="26"/>
      <c r="V53" s="26"/>
      <c r="W53" s="26"/>
      <c r="X53" s="26"/>
      <c r="Y53" s="26"/>
      <c r="Z53" s="26"/>
      <c r="AA53" s="83"/>
    </row>
    <row r="54" spans="2:27" ht="14.25" customHeight="1" x14ac:dyDescent="0.25">
      <c r="B54" s="81"/>
      <c r="C54" s="97"/>
      <c r="D54" s="87"/>
      <c r="E54" s="87"/>
      <c r="F54" s="87"/>
      <c r="G54" s="87"/>
      <c r="H54" s="87"/>
      <c r="I54" s="87"/>
      <c r="J54" s="87"/>
      <c r="K54" s="87"/>
      <c r="L54" s="87"/>
      <c r="M54" s="87"/>
      <c r="N54" s="87"/>
      <c r="O54" s="88"/>
      <c r="P54" s="88"/>
      <c r="Q54" s="88"/>
      <c r="R54" s="88"/>
      <c r="S54" s="88"/>
      <c r="T54" s="88"/>
      <c r="U54" s="88"/>
      <c r="V54" s="88"/>
      <c r="W54" s="88"/>
      <c r="X54" s="88"/>
      <c r="Y54" s="88"/>
      <c r="Z54" s="88"/>
      <c r="AA54" s="81"/>
    </row>
    <row r="55" spans="2:27" ht="15.6" x14ac:dyDescent="0.25">
      <c r="B55" s="81"/>
      <c r="C55" s="105" t="s">
        <v>433</v>
      </c>
      <c r="D55" s="87"/>
      <c r="E55" s="87"/>
      <c r="F55" s="87"/>
      <c r="G55" s="87"/>
      <c r="H55" s="87"/>
      <c r="I55" s="87"/>
      <c r="J55" s="87"/>
      <c r="K55" s="87"/>
      <c r="L55" s="87"/>
      <c r="M55" s="87"/>
      <c r="N55" s="87"/>
      <c r="O55" s="88"/>
      <c r="P55" s="88"/>
      <c r="Q55" s="88"/>
      <c r="R55" s="88"/>
      <c r="S55" s="88"/>
      <c r="T55" s="88"/>
      <c r="U55" s="88"/>
      <c r="V55" s="88"/>
      <c r="W55" s="88"/>
      <c r="X55" s="88"/>
      <c r="Y55" s="88"/>
      <c r="Z55" s="88"/>
      <c r="AA55" s="81"/>
    </row>
    <row r="56" spans="2:27" s="84" customFormat="1" ht="20.100000000000001" customHeight="1" x14ac:dyDescent="0.25">
      <c r="B56" s="83"/>
      <c r="C56" s="512" t="s">
        <v>460</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83"/>
    </row>
    <row r="57" spans="2:27" x14ac:dyDescent="0.25">
      <c r="B57" s="81"/>
      <c r="C57" s="88"/>
      <c r="D57" s="87"/>
      <c r="E57" s="87"/>
      <c r="F57" s="87"/>
      <c r="G57" s="87"/>
      <c r="H57" s="87"/>
      <c r="I57" s="87"/>
      <c r="J57" s="87"/>
      <c r="K57" s="87"/>
      <c r="L57" s="87"/>
      <c r="M57" s="87"/>
      <c r="N57" s="87"/>
      <c r="O57" s="88"/>
      <c r="P57" s="88"/>
      <c r="Q57" s="88"/>
      <c r="R57" s="88"/>
      <c r="S57" s="88"/>
      <c r="T57" s="88"/>
      <c r="U57" s="88"/>
      <c r="V57" s="88"/>
      <c r="W57" s="88"/>
      <c r="X57" s="88"/>
      <c r="Y57" s="88"/>
      <c r="Z57" s="88"/>
      <c r="AA57" s="81"/>
    </row>
    <row r="58" spans="2:27" ht="15.6" x14ac:dyDescent="0.25">
      <c r="B58" s="81"/>
      <c r="C58" s="105" t="s">
        <v>434</v>
      </c>
      <c r="D58" s="87"/>
      <c r="E58" s="87"/>
      <c r="F58" s="87"/>
      <c r="G58" s="87"/>
      <c r="H58" s="87"/>
      <c r="I58" s="87"/>
      <c r="J58" s="87"/>
      <c r="K58" s="87"/>
      <c r="L58" s="87"/>
      <c r="M58" s="87"/>
      <c r="N58" s="87"/>
      <c r="O58" s="88"/>
      <c r="P58" s="88"/>
      <c r="Q58" s="88"/>
      <c r="R58" s="88"/>
      <c r="S58" s="88"/>
      <c r="T58" s="88"/>
      <c r="U58" s="88"/>
      <c r="V58" s="88"/>
      <c r="W58" s="88"/>
      <c r="X58" s="88"/>
      <c r="Y58" s="88"/>
      <c r="Z58" s="88"/>
      <c r="AA58" s="81"/>
    </row>
    <row r="59" spans="2:27" s="84" customFormat="1" ht="20.100000000000001" customHeight="1" x14ac:dyDescent="0.25">
      <c r="B59" s="83"/>
      <c r="C59" s="512" t="s">
        <v>483</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83"/>
    </row>
    <row r="60" spans="2:27" x14ac:dyDescent="0.25">
      <c r="B60" s="81"/>
      <c r="C60" s="88"/>
      <c r="D60" s="87"/>
      <c r="E60" s="87"/>
      <c r="F60" s="87"/>
      <c r="G60" s="87"/>
      <c r="H60" s="87"/>
      <c r="I60" s="87"/>
      <c r="J60" s="87"/>
      <c r="K60" s="87"/>
      <c r="L60" s="87"/>
      <c r="M60" s="87"/>
      <c r="N60" s="87"/>
      <c r="O60" s="88"/>
      <c r="P60" s="88"/>
      <c r="Q60" s="88"/>
      <c r="R60" s="88"/>
      <c r="S60" s="88"/>
      <c r="T60" s="88"/>
      <c r="U60" s="88"/>
      <c r="V60" s="88"/>
      <c r="W60" s="88"/>
      <c r="X60" s="88"/>
      <c r="Y60" s="88"/>
      <c r="Z60" s="88"/>
      <c r="AA60" s="81"/>
    </row>
    <row r="61" spans="2:27" ht="17.399999999999999" customHeight="1" x14ac:dyDescent="0.25">
      <c r="B61" s="81"/>
      <c r="C61" s="105" t="s">
        <v>435</v>
      </c>
      <c r="D61" s="87"/>
      <c r="E61" s="87"/>
      <c r="F61" s="87"/>
      <c r="G61" s="87"/>
      <c r="H61" s="87"/>
      <c r="I61" s="87"/>
      <c r="J61" s="87"/>
      <c r="K61" s="87"/>
      <c r="L61" s="87"/>
      <c r="M61" s="87"/>
      <c r="N61" s="87"/>
      <c r="O61" s="88"/>
      <c r="P61" s="88"/>
      <c r="Q61" s="88"/>
      <c r="R61" s="88"/>
      <c r="S61" s="88"/>
      <c r="T61" s="88"/>
      <c r="U61" s="88"/>
      <c r="V61" s="88"/>
      <c r="W61" s="88"/>
      <c r="X61" s="88"/>
      <c r="Y61" s="88"/>
      <c r="Z61" s="88"/>
      <c r="AA61" s="81"/>
    </row>
    <row r="62" spans="2:27" s="84" customFormat="1" ht="33" customHeight="1" x14ac:dyDescent="0.25">
      <c r="B62" s="83"/>
      <c r="C62" s="512" t="s">
        <v>461</v>
      </c>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83"/>
    </row>
    <row r="63" spans="2:27" x14ac:dyDescent="0.25">
      <c r="B63" s="81"/>
      <c r="C63" s="88"/>
      <c r="D63" s="87"/>
      <c r="E63" s="87"/>
      <c r="F63" s="87"/>
      <c r="G63" s="87"/>
      <c r="H63" s="87"/>
      <c r="I63" s="87"/>
      <c r="J63" s="87"/>
      <c r="K63" s="87"/>
      <c r="L63" s="87"/>
      <c r="M63" s="87"/>
      <c r="N63" s="87"/>
      <c r="O63" s="88"/>
      <c r="P63" s="88"/>
      <c r="Q63" s="88"/>
      <c r="R63" s="88"/>
      <c r="S63" s="88"/>
      <c r="T63" s="88"/>
      <c r="U63" s="88"/>
      <c r="V63" s="88"/>
      <c r="W63" s="88"/>
      <c r="X63" s="88"/>
      <c r="Y63" s="88"/>
      <c r="Z63" s="88"/>
      <c r="AA63" s="81"/>
    </row>
    <row r="64" spans="2:27" ht="15.6" x14ac:dyDescent="0.25">
      <c r="B64" s="81"/>
      <c r="C64" s="105" t="s">
        <v>436</v>
      </c>
      <c r="D64" s="87"/>
      <c r="E64" s="87"/>
      <c r="F64" s="87"/>
      <c r="G64" s="87"/>
      <c r="H64" s="87"/>
      <c r="I64" s="87"/>
      <c r="J64" s="87"/>
      <c r="K64" s="87"/>
      <c r="L64" s="87"/>
      <c r="M64" s="87"/>
      <c r="N64" s="87"/>
      <c r="O64" s="88"/>
      <c r="P64" s="88"/>
      <c r="Q64" s="88"/>
      <c r="R64" s="88"/>
      <c r="S64" s="88"/>
      <c r="T64" s="88"/>
      <c r="U64" s="88"/>
      <c r="V64" s="88"/>
      <c r="W64" s="88"/>
      <c r="X64" s="88"/>
      <c r="Y64" s="88"/>
      <c r="Z64" s="88"/>
      <c r="AA64" s="81"/>
    </row>
    <row r="65" spans="2:27" s="84" customFormat="1" ht="20.100000000000001" customHeight="1" x14ac:dyDescent="0.25">
      <c r="B65" s="83"/>
      <c r="C65" s="512" t="s">
        <v>462</v>
      </c>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83"/>
    </row>
    <row r="66" spans="2:27" x14ac:dyDescent="0.25">
      <c r="B66" s="81"/>
      <c r="C66" s="88"/>
      <c r="D66" s="87"/>
      <c r="E66" s="87"/>
      <c r="F66" s="87"/>
      <c r="G66" s="87"/>
      <c r="H66" s="87"/>
      <c r="I66" s="87"/>
      <c r="J66" s="87"/>
      <c r="K66" s="87"/>
      <c r="L66" s="87"/>
      <c r="M66" s="87"/>
      <c r="N66" s="87"/>
      <c r="O66" s="88"/>
      <c r="P66" s="88"/>
      <c r="Q66" s="88"/>
      <c r="R66" s="88"/>
      <c r="S66" s="88"/>
      <c r="T66" s="88"/>
      <c r="U66" s="88"/>
      <c r="V66" s="88"/>
      <c r="W66" s="88"/>
      <c r="X66" s="88"/>
      <c r="Y66" s="88"/>
      <c r="Z66" s="88"/>
      <c r="AA66" s="81"/>
    </row>
    <row r="67" spans="2:27" ht="15.6" x14ac:dyDescent="0.25">
      <c r="B67" s="81"/>
      <c r="C67" s="105" t="s">
        <v>437</v>
      </c>
      <c r="D67" s="87"/>
      <c r="E67" s="87"/>
      <c r="F67" s="87"/>
      <c r="G67" s="87"/>
      <c r="H67" s="87"/>
      <c r="I67" s="87"/>
      <c r="J67" s="87"/>
      <c r="K67" s="87"/>
      <c r="L67" s="87"/>
      <c r="M67" s="87"/>
      <c r="N67" s="87"/>
      <c r="O67" s="88"/>
      <c r="P67" s="88"/>
      <c r="Q67" s="88"/>
      <c r="R67" s="88"/>
      <c r="S67" s="88"/>
      <c r="T67" s="88"/>
      <c r="U67" s="88"/>
      <c r="V67" s="88"/>
      <c r="W67" s="88"/>
      <c r="X67" s="88"/>
      <c r="Y67" s="88"/>
      <c r="Z67" s="88"/>
      <c r="AA67" s="81"/>
    </row>
    <row r="68" spans="2:27" s="84" customFormat="1" ht="36" customHeight="1" x14ac:dyDescent="0.25">
      <c r="B68" s="83"/>
      <c r="C68" s="512" t="s">
        <v>463</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83"/>
    </row>
    <row r="69" spans="2:27" x14ac:dyDescent="0.25">
      <c r="B69" s="81"/>
      <c r="C69" s="88"/>
      <c r="D69" s="87"/>
      <c r="E69" s="87"/>
      <c r="F69" s="87"/>
      <c r="G69" s="87"/>
      <c r="H69" s="87"/>
      <c r="I69" s="87"/>
      <c r="J69" s="87"/>
      <c r="K69" s="87"/>
      <c r="L69" s="87"/>
      <c r="M69" s="87"/>
      <c r="N69" s="87"/>
      <c r="O69" s="88"/>
      <c r="P69" s="88"/>
      <c r="Q69" s="88"/>
      <c r="R69" s="88"/>
      <c r="S69" s="88"/>
      <c r="T69" s="88"/>
      <c r="U69" s="88"/>
      <c r="V69" s="88"/>
      <c r="W69" s="88"/>
      <c r="X69" s="88"/>
      <c r="Y69" s="88"/>
      <c r="Z69" s="88"/>
      <c r="AA69" s="81"/>
    </row>
    <row r="70" spans="2:27" ht="15.6" x14ac:dyDescent="0.25">
      <c r="B70" s="81"/>
      <c r="C70" s="105" t="s">
        <v>438</v>
      </c>
      <c r="D70" s="87"/>
      <c r="E70" s="87"/>
      <c r="F70" s="87"/>
      <c r="G70" s="87"/>
      <c r="H70" s="87"/>
      <c r="I70" s="87"/>
      <c r="J70" s="87"/>
      <c r="K70" s="87"/>
      <c r="L70" s="87"/>
      <c r="M70" s="87"/>
      <c r="N70" s="87"/>
      <c r="O70" s="88"/>
      <c r="P70" s="88"/>
      <c r="Q70" s="88"/>
      <c r="R70" s="88"/>
      <c r="S70" s="88"/>
      <c r="T70" s="88"/>
      <c r="U70" s="88"/>
      <c r="V70" s="88"/>
      <c r="W70" s="88"/>
      <c r="X70" s="88"/>
      <c r="Y70" s="88"/>
      <c r="Z70" s="88"/>
      <c r="AA70" s="81"/>
    </row>
    <row r="71" spans="2:27" s="84" customFormat="1" ht="36" customHeight="1" x14ac:dyDescent="0.25">
      <c r="B71" s="83"/>
      <c r="C71" s="512" t="s">
        <v>464</v>
      </c>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83"/>
    </row>
    <row r="72" spans="2:27" ht="12.75" customHeight="1" x14ac:dyDescent="0.25">
      <c r="B72" s="81"/>
      <c r="C72" s="88"/>
      <c r="D72" s="87"/>
      <c r="E72" s="87"/>
      <c r="F72" s="87"/>
      <c r="G72" s="87"/>
      <c r="H72" s="87"/>
      <c r="I72" s="87"/>
      <c r="J72" s="87"/>
      <c r="K72" s="87"/>
      <c r="L72" s="87"/>
      <c r="M72" s="87"/>
      <c r="N72" s="87"/>
      <c r="O72" s="88"/>
      <c r="P72" s="88"/>
      <c r="Q72" s="88"/>
      <c r="R72" s="88"/>
      <c r="S72" s="88"/>
      <c r="T72" s="88"/>
      <c r="U72" s="88"/>
      <c r="V72" s="88"/>
      <c r="W72" s="88"/>
      <c r="X72" s="88"/>
      <c r="Y72" s="88"/>
      <c r="Z72" s="88"/>
      <c r="AA72" s="81"/>
    </row>
    <row r="73" spans="2:27" ht="15.6" x14ac:dyDescent="0.25">
      <c r="B73" s="81"/>
      <c r="C73" s="105" t="s">
        <v>439</v>
      </c>
      <c r="D73" s="87"/>
      <c r="E73" s="87"/>
      <c r="F73" s="87"/>
      <c r="G73" s="87"/>
      <c r="H73" s="87"/>
      <c r="I73" s="87"/>
      <c r="J73" s="87"/>
      <c r="K73" s="87"/>
      <c r="L73" s="87"/>
      <c r="M73" s="87"/>
      <c r="N73" s="87"/>
      <c r="O73" s="88"/>
      <c r="P73" s="88"/>
      <c r="Q73" s="88"/>
      <c r="R73" s="88"/>
      <c r="S73" s="88"/>
      <c r="T73" s="88"/>
      <c r="U73" s="88"/>
      <c r="V73" s="88"/>
      <c r="W73" s="88"/>
      <c r="X73" s="88"/>
      <c r="Y73" s="88"/>
      <c r="Z73" s="88"/>
      <c r="AA73" s="81"/>
    </row>
    <row r="74" spans="2:27" s="84" customFormat="1" ht="39" customHeight="1" x14ac:dyDescent="0.25">
      <c r="B74" s="83"/>
      <c r="C74" s="512" t="s">
        <v>465</v>
      </c>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83"/>
    </row>
    <row r="75" spans="2:27" ht="12.75" customHeight="1" x14ac:dyDescent="0.25">
      <c r="B75" s="81"/>
      <c r="C75" s="88"/>
      <c r="D75" s="87"/>
      <c r="E75" s="87"/>
      <c r="F75" s="87"/>
      <c r="G75" s="87"/>
      <c r="H75" s="87"/>
      <c r="I75" s="87"/>
      <c r="J75" s="87"/>
      <c r="K75" s="87"/>
      <c r="L75" s="87"/>
      <c r="M75" s="87"/>
      <c r="N75" s="87"/>
      <c r="O75" s="88"/>
      <c r="P75" s="88"/>
      <c r="Q75" s="88"/>
      <c r="R75" s="88"/>
      <c r="S75" s="88"/>
      <c r="T75" s="88"/>
      <c r="U75" s="88"/>
      <c r="V75" s="88"/>
      <c r="W75" s="88"/>
      <c r="X75" s="88"/>
      <c r="Y75" s="88"/>
      <c r="Z75" s="88"/>
      <c r="AA75" s="81"/>
    </row>
    <row r="76" spans="2:27" ht="15.6" x14ac:dyDescent="0.25">
      <c r="B76" s="81"/>
      <c r="C76" s="105" t="s">
        <v>440</v>
      </c>
      <c r="D76" s="87"/>
      <c r="E76" s="87"/>
      <c r="F76" s="87"/>
      <c r="G76" s="87"/>
      <c r="H76" s="87"/>
      <c r="I76" s="87"/>
      <c r="J76" s="87"/>
      <c r="K76" s="87"/>
      <c r="L76" s="87"/>
      <c r="M76" s="87"/>
      <c r="N76" s="87"/>
      <c r="O76" s="88"/>
      <c r="P76" s="88"/>
      <c r="Q76" s="88"/>
      <c r="R76" s="88"/>
      <c r="S76" s="88"/>
      <c r="T76" s="88"/>
      <c r="U76" s="88"/>
      <c r="V76" s="88"/>
      <c r="W76" s="88"/>
      <c r="X76" s="88"/>
      <c r="Y76" s="88"/>
      <c r="Z76" s="88"/>
      <c r="AA76" s="81"/>
    </row>
    <row r="77" spans="2:27" s="84" customFormat="1" ht="20.100000000000001" customHeight="1" x14ac:dyDescent="0.25">
      <c r="B77" s="83"/>
      <c r="C77" s="216" t="s">
        <v>466</v>
      </c>
      <c r="D77" s="25"/>
      <c r="E77" s="25"/>
      <c r="F77" s="25"/>
      <c r="G77" s="25"/>
      <c r="H77" s="25"/>
      <c r="I77" s="25"/>
      <c r="J77" s="25"/>
      <c r="K77" s="25"/>
      <c r="L77" s="25"/>
      <c r="M77" s="25"/>
      <c r="N77" s="25"/>
      <c r="O77" s="26"/>
      <c r="P77" s="26"/>
      <c r="Q77" s="26"/>
      <c r="R77" s="26"/>
      <c r="S77" s="26"/>
      <c r="T77" s="26"/>
      <c r="U77" s="26"/>
      <c r="V77" s="26"/>
      <c r="W77" s="26"/>
      <c r="X77" s="26"/>
      <c r="Y77" s="26"/>
      <c r="Z77" s="26"/>
      <c r="AA77" s="83"/>
    </row>
    <row r="78" spans="2:27" ht="11.25" customHeight="1" x14ac:dyDescent="0.25">
      <c r="B78" s="81"/>
      <c r="C78" s="88"/>
      <c r="D78" s="87"/>
      <c r="E78" s="87"/>
      <c r="F78" s="87"/>
      <c r="G78" s="87"/>
      <c r="H78" s="87"/>
      <c r="I78" s="87"/>
      <c r="J78" s="87"/>
      <c r="K78" s="87"/>
      <c r="L78" s="87"/>
      <c r="M78" s="87"/>
      <c r="N78" s="87"/>
      <c r="O78" s="88"/>
      <c r="P78" s="88"/>
      <c r="Q78" s="88"/>
      <c r="R78" s="88"/>
      <c r="S78" s="88"/>
      <c r="T78" s="88"/>
      <c r="U78" s="88"/>
      <c r="V78" s="88"/>
      <c r="W78" s="88"/>
      <c r="X78" s="88"/>
      <c r="Y78" s="88"/>
      <c r="Z78" s="88"/>
      <c r="AA78" s="81"/>
    </row>
    <row r="79" spans="2:27" ht="15.6" x14ac:dyDescent="0.25">
      <c r="B79" s="81"/>
      <c r="C79" s="105" t="s">
        <v>441</v>
      </c>
      <c r="D79" s="87"/>
      <c r="E79" s="87"/>
      <c r="F79" s="87"/>
      <c r="G79" s="87"/>
      <c r="H79" s="87"/>
      <c r="I79" s="87"/>
      <c r="J79" s="87"/>
      <c r="K79" s="87"/>
      <c r="L79" s="87"/>
      <c r="M79" s="87"/>
      <c r="N79" s="87"/>
      <c r="O79" s="88"/>
      <c r="P79" s="88"/>
      <c r="Q79" s="88"/>
      <c r="R79" s="88"/>
      <c r="S79" s="88"/>
      <c r="T79" s="88"/>
      <c r="U79" s="88"/>
      <c r="V79" s="88"/>
      <c r="W79" s="88"/>
      <c r="X79" s="88"/>
      <c r="Y79" s="88"/>
      <c r="Z79" s="88"/>
      <c r="AA79" s="81"/>
    </row>
    <row r="80" spans="2:27" s="84" customFormat="1" ht="20.100000000000001" customHeight="1" x14ac:dyDescent="0.25">
      <c r="B80" s="83"/>
      <c r="C80" s="216" t="s">
        <v>467</v>
      </c>
      <c r="D80" s="25"/>
      <c r="E80" s="25"/>
      <c r="F80" s="25"/>
      <c r="G80" s="25"/>
      <c r="H80" s="25"/>
      <c r="I80" s="25"/>
      <c r="J80" s="25"/>
      <c r="K80" s="25"/>
      <c r="L80" s="25"/>
      <c r="M80" s="25"/>
      <c r="N80" s="25"/>
      <c r="O80" s="26"/>
      <c r="P80" s="26"/>
      <c r="Q80" s="26"/>
      <c r="R80" s="26"/>
      <c r="S80" s="26"/>
      <c r="T80" s="26"/>
      <c r="U80" s="26"/>
      <c r="V80" s="26"/>
      <c r="W80" s="26"/>
      <c r="X80" s="26"/>
      <c r="Y80" s="26"/>
      <c r="Z80" s="26"/>
      <c r="AA80" s="83"/>
    </row>
    <row r="81" spans="2:27" ht="10.5" customHeight="1" x14ac:dyDescent="0.25">
      <c r="B81" s="81"/>
      <c r="C81" s="88"/>
      <c r="D81" s="87"/>
      <c r="E81" s="87"/>
      <c r="F81" s="87"/>
      <c r="G81" s="87"/>
      <c r="H81" s="87"/>
      <c r="I81" s="87"/>
      <c r="J81" s="87"/>
      <c r="K81" s="87"/>
      <c r="L81" s="87"/>
      <c r="M81" s="87"/>
      <c r="N81" s="87"/>
      <c r="O81" s="88"/>
      <c r="P81" s="88"/>
      <c r="Q81" s="88"/>
      <c r="R81" s="88"/>
      <c r="S81" s="88"/>
      <c r="T81" s="88"/>
      <c r="U81" s="88"/>
      <c r="V81" s="88"/>
      <c r="W81" s="88"/>
      <c r="X81" s="88"/>
      <c r="Y81" s="88"/>
      <c r="Z81" s="88"/>
      <c r="AA81" s="81"/>
    </row>
    <row r="82" spans="2:27" ht="18" customHeight="1" x14ac:dyDescent="0.25">
      <c r="B82" s="81"/>
      <c r="C82" s="105" t="s">
        <v>442</v>
      </c>
      <c r="D82" s="87"/>
      <c r="E82" s="87"/>
      <c r="F82" s="87"/>
      <c r="G82" s="87"/>
      <c r="H82" s="87"/>
      <c r="I82" s="87"/>
      <c r="J82" s="87"/>
      <c r="K82" s="87"/>
      <c r="L82" s="87"/>
      <c r="M82" s="87"/>
      <c r="N82" s="87"/>
      <c r="O82" s="88"/>
      <c r="P82" s="88"/>
      <c r="Q82" s="88"/>
      <c r="R82" s="88"/>
      <c r="S82" s="88"/>
      <c r="T82" s="88"/>
      <c r="U82" s="88"/>
      <c r="V82" s="88"/>
      <c r="W82" s="88"/>
      <c r="X82" s="88"/>
      <c r="Y82" s="88"/>
      <c r="Z82" s="88"/>
      <c r="AA82" s="81"/>
    </row>
    <row r="83" spans="2:27" s="84" customFormat="1" ht="19.95" customHeight="1" x14ac:dyDescent="0.25">
      <c r="B83" s="83"/>
      <c r="C83" s="516" t="s">
        <v>445</v>
      </c>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83"/>
    </row>
    <row r="84" spans="2:27" x14ac:dyDescent="0.25">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row>
  </sheetData>
  <sheetProtection algorithmName="SHA-512" hashValue="9xceqDCdpsURBGjnByJt53E16Rg85AJMEJ1rmq3hVKQJzmVIRfYNlLeySz//jcobt/06L452TW511zVYfN77AA==" saltValue="g3D7e5yQPvwt9HO4A3NL+w==" spinCount="100000" sheet="1" objects="1" scenarios="1"/>
  <mergeCells count="17">
    <mergeCell ref="C83:Z83"/>
    <mergeCell ref="C47:Z47"/>
    <mergeCell ref="C14:Y14"/>
    <mergeCell ref="C17:Y17"/>
    <mergeCell ref="C20:Y20"/>
    <mergeCell ref="C23:Z23"/>
    <mergeCell ref="C29:Z29"/>
    <mergeCell ref="C32:Z32"/>
    <mergeCell ref="C41:Z41"/>
    <mergeCell ref="C44:Z44"/>
    <mergeCell ref="C74:Z74"/>
    <mergeCell ref="C56:Z56"/>
    <mergeCell ref="C59:Z59"/>
    <mergeCell ref="C62:Z62"/>
    <mergeCell ref="C65:Z65"/>
    <mergeCell ref="C68:Z68"/>
    <mergeCell ref="C71:Z71"/>
  </mergeCells>
  <pageMargins left="0.25" right="0.25" top="0.5" bottom="0.5" header="0.3" footer="0.3"/>
  <pageSetup paperSize="258" scale="56" fitToHeight="0" orientation="landscape" r:id="rId1"/>
  <rowBreaks count="1" manualBreakCount="1">
    <brk id="41" min="1"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6"/>
  <sheetViews>
    <sheetView workbookViewId="0">
      <selection activeCell="D16" sqref="D16"/>
    </sheetView>
  </sheetViews>
  <sheetFormatPr defaultRowHeight="14.4" x14ac:dyDescent="0.3"/>
  <sheetData>
    <row r="1" spans="1:1" x14ac:dyDescent="0.3">
      <c r="A1" t="s">
        <v>147</v>
      </c>
    </row>
    <row r="2" spans="1:1" x14ac:dyDescent="0.3">
      <c r="A2" t="s">
        <v>141</v>
      </c>
    </row>
    <row r="3" spans="1:1" x14ac:dyDescent="0.3">
      <c r="A3" t="s">
        <v>148</v>
      </c>
    </row>
    <row r="4" spans="1:1" x14ac:dyDescent="0.3">
      <c r="A4" t="s">
        <v>149</v>
      </c>
    </row>
    <row r="5" spans="1:1" x14ac:dyDescent="0.3">
      <c r="A5" t="s">
        <v>150</v>
      </c>
    </row>
    <row r="6" spans="1:1" x14ac:dyDescent="0.3">
      <c r="A6" t="s">
        <v>151</v>
      </c>
    </row>
    <row r="7" spans="1:1" x14ac:dyDescent="0.3">
      <c r="A7" t="s">
        <v>183</v>
      </c>
    </row>
    <row r="8" spans="1:1" x14ac:dyDescent="0.3">
      <c r="A8" t="s">
        <v>23</v>
      </c>
    </row>
    <row r="10" spans="1:1" x14ac:dyDescent="0.3">
      <c r="A10" t="s">
        <v>185</v>
      </c>
    </row>
    <row r="11" spans="1:1" x14ac:dyDescent="0.3">
      <c r="A11" t="s">
        <v>184</v>
      </c>
    </row>
    <row r="14" spans="1:1" x14ac:dyDescent="0.3">
      <c r="A14" t="s">
        <v>143</v>
      </c>
    </row>
    <row r="15" spans="1:1" x14ac:dyDescent="0.3">
      <c r="A15" t="s">
        <v>152</v>
      </c>
    </row>
    <row r="16" spans="1:1" x14ac:dyDescent="0.3">
      <c r="A16" t="s">
        <v>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7"/>
  <sheetViews>
    <sheetView view="pageBreakPreview" topLeftCell="A7" zoomScale="85" zoomScaleNormal="85" zoomScaleSheetLayoutView="85" workbookViewId="0">
      <selection activeCell="I35" sqref="I35"/>
    </sheetView>
  </sheetViews>
  <sheetFormatPr defaultRowHeight="14.4" x14ac:dyDescent="0.3"/>
  <cols>
    <col min="1" max="1" width="2.6640625" customWidth="1"/>
    <col min="2" max="2" width="20" customWidth="1"/>
    <col min="3" max="6" width="12.6640625" customWidth="1"/>
  </cols>
  <sheetData>
    <row r="2" spans="2:6" ht="15.6" x14ac:dyDescent="0.3">
      <c r="B2" s="30" t="s">
        <v>56</v>
      </c>
      <c r="C2" s="5"/>
      <c r="D2" s="5"/>
      <c r="E2" s="5"/>
      <c r="F2" s="5"/>
    </row>
    <row r="3" spans="2:6" ht="15" thickBot="1" x14ac:dyDescent="0.35">
      <c r="B3" s="5"/>
      <c r="C3" s="5"/>
      <c r="D3" s="5"/>
      <c r="E3" s="5"/>
      <c r="F3" s="5"/>
    </row>
    <row r="4" spans="2:6" ht="15.6" x14ac:dyDescent="0.35">
      <c r="B4" s="518" t="s">
        <v>79</v>
      </c>
      <c r="C4" s="519"/>
      <c r="D4" s="519"/>
      <c r="E4" s="519"/>
      <c r="F4" s="520"/>
    </row>
    <row r="5" spans="2:6" x14ac:dyDescent="0.3">
      <c r="B5" s="521" t="s">
        <v>27</v>
      </c>
      <c r="C5" s="438"/>
      <c r="D5" s="438"/>
      <c r="E5" s="438"/>
      <c r="F5" s="522"/>
    </row>
    <row r="6" spans="2:6" x14ac:dyDescent="0.3">
      <c r="B6" s="43" t="s">
        <v>38</v>
      </c>
      <c r="C6" s="31" t="s">
        <v>0</v>
      </c>
      <c r="D6" s="31" t="s">
        <v>0</v>
      </c>
      <c r="E6" s="31" t="s">
        <v>0</v>
      </c>
      <c r="F6" s="46">
        <v>0</v>
      </c>
    </row>
    <row r="7" spans="2:6" x14ac:dyDescent="0.3">
      <c r="B7" s="43" t="s">
        <v>37</v>
      </c>
      <c r="C7" s="15">
        <v>2015</v>
      </c>
      <c r="D7" s="15">
        <f>C7+1</f>
        <v>2016</v>
      </c>
      <c r="E7" s="15">
        <f t="shared" ref="E7:F7" si="0">D7+1</f>
        <v>2017</v>
      </c>
      <c r="F7" s="36">
        <f t="shared" si="0"/>
        <v>2018</v>
      </c>
    </row>
    <row r="8" spans="2:6" ht="16.2" thickBot="1" x14ac:dyDescent="0.4">
      <c r="B8" s="44" t="s">
        <v>75</v>
      </c>
      <c r="C8" s="45">
        <f>(C19/C32)</f>
        <v>1.6196388619193515E-2</v>
      </c>
      <c r="D8" s="45">
        <f t="shared" ref="D8:F8" si="1">(D19/D32)</f>
        <v>2.9178627215125711E-2</v>
      </c>
      <c r="E8" s="45">
        <f t="shared" si="1"/>
        <v>3.3404375301921224E-2</v>
      </c>
      <c r="F8" s="45">
        <f t="shared" si="1"/>
        <v>3.3405976116278574E-2</v>
      </c>
    </row>
    <row r="9" spans="2:6" ht="5.0999999999999996" customHeight="1" x14ac:dyDescent="0.3">
      <c r="B9" s="5"/>
      <c r="C9" s="5"/>
      <c r="D9" s="5"/>
      <c r="E9" s="5"/>
      <c r="F9" s="5"/>
    </row>
    <row r="10" spans="2:6" ht="15.6" x14ac:dyDescent="0.35">
      <c r="B10" s="5" t="s">
        <v>80</v>
      </c>
      <c r="C10" s="5"/>
      <c r="D10" s="5"/>
      <c r="E10" s="5"/>
      <c r="F10" s="5"/>
    </row>
    <row r="11" spans="2:6" ht="15" thickBot="1" x14ac:dyDescent="0.35">
      <c r="B11" s="5"/>
      <c r="C11" s="5"/>
      <c r="D11" s="5"/>
      <c r="E11" s="5"/>
      <c r="F11" s="5"/>
    </row>
    <row r="12" spans="2:6" x14ac:dyDescent="0.3">
      <c r="B12" s="523" t="s">
        <v>57</v>
      </c>
      <c r="C12" s="524"/>
      <c r="D12" s="524"/>
      <c r="E12" s="524"/>
      <c r="F12" s="525"/>
    </row>
    <row r="13" spans="2:6" x14ac:dyDescent="0.3">
      <c r="B13" s="521" t="s">
        <v>27</v>
      </c>
      <c r="C13" s="438"/>
      <c r="D13" s="438"/>
      <c r="E13" s="438"/>
      <c r="F13" s="522"/>
    </row>
    <row r="14" spans="2:6" x14ac:dyDescent="0.3">
      <c r="B14" s="47" t="s">
        <v>16</v>
      </c>
      <c r="C14" s="15">
        <v>2015</v>
      </c>
      <c r="D14" s="15">
        <f>C14+1</f>
        <v>2016</v>
      </c>
      <c r="E14" s="15">
        <f t="shared" ref="E14" si="2">D14+1</f>
        <v>2017</v>
      </c>
      <c r="F14" s="36">
        <f t="shared" ref="F14" si="3">E14+1</f>
        <v>2018</v>
      </c>
    </row>
    <row r="15" spans="2:6" x14ac:dyDescent="0.3">
      <c r="B15" s="48" t="s">
        <v>10</v>
      </c>
      <c r="C15" s="16">
        <v>90199.884006000008</v>
      </c>
      <c r="D15" s="16">
        <v>574640.99729999993</v>
      </c>
      <c r="E15" s="16">
        <v>665903.33678400004</v>
      </c>
      <c r="F15" s="49">
        <v>693258.6932699997</v>
      </c>
    </row>
    <row r="16" spans="2:6" x14ac:dyDescent="0.3">
      <c r="B16" s="48" t="s">
        <v>17</v>
      </c>
      <c r="C16" s="16">
        <v>699746.87929708883</v>
      </c>
      <c r="D16" s="16">
        <v>952835.54452999996</v>
      </c>
      <c r="E16" s="16">
        <v>1074848.7819399999</v>
      </c>
      <c r="F16" s="49">
        <v>1135081.5325399998</v>
      </c>
    </row>
    <row r="17" spans="2:6" x14ac:dyDescent="0.3">
      <c r="B17" s="48" t="s">
        <v>14</v>
      </c>
      <c r="C17" s="16">
        <v>69185.832970000003</v>
      </c>
      <c r="D17" s="16">
        <v>99039.264030000006</v>
      </c>
      <c r="E17" s="16">
        <v>151303.44003999999</v>
      </c>
      <c r="F17" s="49">
        <v>167456.02364999999</v>
      </c>
    </row>
    <row r="18" spans="2:6" x14ac:dyDescent="0.3">
      <c r="B18" s="48" t="s">
        <v>18</v>
      </c>
      <c r="C18" s="16">
        <v>239108.02553086448</v>
      </c>
      <c r="D18" s="16">
        <v>537152.55296</v>
      </c>
      <c r="E18" s="16">
        <v>706564.66226705001</v>
      </c>
      <c r="F18" s="49">
        <v>764108.6533421753</v>
      </c>
    </row>
    <row r="19" spans="2:6" ht="15" thickBot="1" x14ac:dyDescent="0.35">
      <c r="B19" s="50" t="s">
        <v>15</v>
      </c>
      <c r="C19" s="51">
        <f>SUM(C15:C18)</f>
        <v>1098240.6218039533</v>
      </c>
      <c r="D19" s="51">
        <f t="shared" ref="D19:F19" si="4">SUM(D15:D18)</f>
        <v>2163668.3588199997</v>
      </c>
      <c r="E19" s="51">
        <f t="shared" si="4"/>
        <v>2598620.2210310502</v>
      </c>
      <c r="F19" s="52">
        <f t="shared" si="4"/>
        <v>2759904.9028021749</v>
      </c>
    </row>
    <row r="20" spans="2:6" ht="5.0999999999999996" customHeight="1" x14ac:dyDescent="0.3">
      <c r="B20" s="5"/>
      <c r="C20" s="5"/>
      <c r="D20" s="5"/>
      <c r="E20" s="5"/>
      <c r="F20" s="5"/>
    </row>
    <row r="21" spans="2:6" x14ac:dyDescent="0.3">
      <c r="B21" s="5" t="s">
        <v>78</v>
      </c>
      <c r="C21" s="5"/>
      <c r="D21" s="5"/>
      <c r="E21" s="5"/>
      <c r="F21" s="5"/>
    </row>
    <row r="22" spans="2:6" x14ac:dyDescent="0.3">
      <c r="B22" s="5"/>
      <c r="C22" s="5"/>
      <c r="D22" s="5"/>
      <c r="E22" s="5"/>
      <c r="F22" s="5"/>
    </row>
    <row r="23" spans="2:6" ht="15.75" customHeight="1" x14ac:dyDescent="0.3">
      <c r="B23" s="5"/>
      <c r="C23" s="5"/>
      <c r="D23" s="5"/>
      <c r="E23" s="5"/>
      <c r="F23" s="5"/>
    </row>
    <row r="24" spans="2:6" ht="15" thickBot="1" x14ac:dyDescent="0.35">
      <c r="B24" s="5"/>
      <c r="C24" s="5"/>
      <c r="D24" s="5"/>
      <c r="E24" s="5"/>
      <c r="F24" s="5"/>
    </row>
    <row r="25" spans="2:6" x14ac:dyDescent="0.3">
      <c r="B25" s="523" t="s">
        <v>77</v>
      </c>
      <c r="C25" s="524"/>
      <c r="D25" s="524"/>
      <c r="E25" s="524"/>
      <c r="F25" s="525"/>
    </row>
    <row r="26" spans="2:6" x14ac:dyDescent="0.3">
      <c r="B26" s="521" t="s">
        <v>27</v>
      </c>
      <c r="C26" s="438"/>
      <c r="D26" s="438"/>
      <c r="E26" s="438"/>
      <c r="F26" s="522"/>
    </row>
    <row r="27" spans="2:6" x14ac:dyDescent="0.3">
      <c r="B27" s="35" t="s">
        <v>19</v>
      </c>
      <c r="C27" s="15">
        <v>2015</v>
      </c>
      <c r="D27" s="15">
        <f>C27+1</f>
        <v>2016</v>
      </c>
      <c r="E27" s="15">
        <f t="shared" ref="E27" si="5">D27+1</f>
        <v>2017</v>
      </c>
      <c r="F27" s="36">
        <f t="shared" ref="F27" si="6">E27+1</f>
        <v>2018</v>
      </c>
    </row>
    <row r="28" spans="2:6" x14ac:dyDescent="0.3">
      <c r="B28" s="37" t="s">
        <v>20</v>
      </c>
      <c r="C28" s="3">
        <v>22747049</v>
      </c>
      <c r="D28" s="3">
        <v>25631254</v>
      </c>
      <c r="E28" s="3">
        <v>26782033</v>
      </c>
      <c r="F28" s="38">
        <v>28260764</v>
      </c>
    </row>
    <row r="29" spans="2:6" x14ac:dyDescent="0.3">
      <c r="B29" s="37" t="s">
        <v>21</v>
      </c>
      <c r="C29" s="3">
        <v>20084785</v>
      </c>
      <c r="D29" s="3">
        <v>21770167</v>
      </c>
      <c r="E29" s="3">
        <v>22767981</v>
      </c>
      <c r="F29" s="38">
        <v>24016270</v>
      </c>
    </row>
    <row r="30" spans="2:6" x14ac:dyDescent="0.3">
      <c r="B30" s="37" t="s">
        <v>22</v>
      </c>
      <c r="C30" s="3">
        <v>22513882</v>
      </c>
      <c r="D30" s="3">
        <v>24116820</v>
      </c>
      <c r="E30" s="3">
        <v>25573267</v>
      </c>
      <c r="F30" s="38">
        <v>27587348</v>
      </c>
    </row>
    <row r="31" spans="2:6" x14ac:dyDescent="0.3">
      <c r="B31" s="37" t="s">
        <v>23</v>
      </c>
      <c r="C31" s="3">
        <v>2462031</v>
      </c>
      <c r="D31" s="3">
        <v>2634266</v>
      </c>
      <c r="E31" s="3">
        <v>2669529</v>
      </c>
      <c r="F31" s="38">
        <v>2752719</v>
      </c>
    </row>
    <row r="32" spans="2:6" x14ac:dyDescent="0.3">
      <c r="B32" s="35" t="s">
        <v>24</v>
      </c>
      <c r="C32" s="17">
        <f>SUM(C28:C31)</f>
        <v>67807747</v>
      </c>
      <c r="D32" s="17">
        <f>SUM(D28:D31)</f>
        <v>74152507</v>
      </c>
      <c r="E32" s="17">
        <f>SUM(E28:E31)</f>
        <v>77792810</v>
      </c>
      <c r="F32" s="39">
        <f>SUM(F28:F31)</f>
        <v>82617101</v>
      </c>
    </row>
    <row r="33" spans="2:6" x14ac:dyDescent="0.3">
      <c r="B33" s="37" t="s">
        <v>25</v>
      </c>
      <c r="C33" s="3">
        <v>7124274</v>
      </c>
      <c r="D33" s="3">
        <v>8357339</v>
      </c>
      <c r="E33" s="3">
        <v>8315784</v>
      </c>
      <c r="F33" s="38">
        <v>8141036</v>
      </c>
    </row>
    <row r="34" spans="2:6" x14ac:dyDescent="0.3">
      <c r="B34" s="37" t="s">
        <v>26</v>
      </c>
      <c r="C34" s="3">
        <v>7481192</v>
      </c>
      <c r="D34" s="3">
        <v>8288045</v>
      </c>
      <c r="E34" s="3">
        <v>8261747</v>
      </c>
      <c r="F34" s="38">
        <v>9006580</v>
      </c>
    </row>
    <row r="35" spans="2:6" ht="15" thickBot="1" x14ac:dyDescent="0.35">
      <c r="B35" s="40" t="s">
        <v>15</v>
      </c>
      <c r="C35" s="41">
        <f>SUM(C32:C34)</f>
        <v>82413213</v>
      </c>
      <c r="D35" s="41">
        <f t="shared" ref="D35:F35" si="7">SUM(D32:D34)</f>
        <v>90797891</v>
      </c>
      <c r="E35" s="41">
        <f t="shared" si="7"/>
        <v>94370341</v>
      </c>
      <c r="F35" s="42">
        <f t="shared" si="7"/>
        <v>99764717</v>
      </c>
    </row>
    <row r="36" spans="2:6" ht="5.0999999999999996" customHeight="1" x14ac:dyDescent="0.3">
      <c r="B36" s="5"/>
      <c r="C36" s="5"/>
      <c r="D36" s="5"/>
      <c r="E36" s="5"/>
      <c r="F36" s="5"/>
    </row>
    <row r="37" spans="2:6" x14ac:dyDescent="0.3">
      <c r="B37" s="5" t="s">
        <v>76</v>
      </c>
      <c r="C37" s="5"/>
      <c r="D37" s="5"/>
      <c r="E37" s="5"/>
      <c r="F37" s="5"/>
    </row>
  </sheetData>
  <mergeCells count="6">
    <mergeCell ref="B4:F4"/>
    <mergeCell ref="B5:F5"/>
    <mergeCell ref="B12:F12"/>
    <mergeCell ref="B26:F26"/>
    <mergeCell ref="B25:F25"/>
    <mergeCell ref="B13:F13"/>
  </mergeCells>
  <pageMargins left="0.7" right="0.7" top="0.75" bottom="0.75" header="0.3" footer="0.3"/>
  <pageSetup scale="32" orientation="portrait" r:id="rId1"/>
  <ignoredErrors>
    <ignoredError sqref="C32 C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election activeCell="J14" sqref="J14"/>
    </sheetView>
  </sheetViews>
  <sheetFormatPr defaultRowHeight="14.4" x14ac:dyDescent="0.3"/>
  <cols>
    <col min="1" max="1" width="10.6640625" customWidth="1"/>
    <col min="2" max="2" width="15.5546875" customWidth="1"/>
    <col min="3" max="3" width="15.6640625" customWidth="1"/>
    <col min="4" max="4" width="18.88671875" customWidth="1"/>
  </cols>
  <sheetData>
    <row r="1" spans="1:4" ht="172.8" x14ac:dyDescent="0.3">
      <c r="A1" s="27" t="s">
        <v>6</v>
      </c>
      <c r="B1" s="27" t="s">
        <v>42</v>
      </c>
      <c r="C1" s="27" t="s">
        <v>7</v>
      </c>
      <c r="D1" s="27" t="s">
        <v>49</v>
      </c>
    </row>
    <row r="2" spans="1:4" x14ac:dyDescent="0.3">
      <c r="A2" s="2" t="s">
        <v>8</v>
      </c>
      <c r="B2" s="2" t="s">
        <v>9</v>
      </c>
      <c r="C2" s="2" t="s">
        <v>43</v>
      </c>
      <c r="D2" s="2" t="s">
        <v>11</v>
      </c>
    </row>
    <row r="3" spans="1:4" x14ac:dyDescent="0.3">
      <c r="A3" s="2" t="s">
        <v>12</v>
      </c>
      <c r="B3" s="2" t="s">
        <v>41</v>
      </c>
      <c r="C3" s="2" t="s">
        <v>44</v>
      </c>
      <c r="D3" s="2" t="s">
        <v>33</v>
      </c>
    </row>
    <row r="4" spans="1:4" x14ac:dyDescent="0.3">
      <c r="A4" s="2"/>
      <c r="B4" s="2"/>
      <c r="C4" s="2" t="s">
        <v>45</v>
      </c>
      <c r="D4" s="2" t="s">
        <v>48</v>
      </c>
    </row>
    <row r="5" spans="1:4" x14ac:dyDescent="0.3">
      <c r="A5" s="2"/>
      <c r="B5" s="2"/>
      <c r="C5" s="2" t="s">
        <v>18</v>
      </c>
      <c r="D5" s="2"/>
    </row>
    <row r="6" spans="1:4" x14ac:dyDescent="0.3">
      <c r="A6" s="2"/>
      <c r="B6" s="2"/>
      <c r="C6" s="2" t="s">
        <v>46</v>
      </c>
      <c r="D6" s="2"/>
    </row>
    <row r="7" spans="1:4" x14ac:dyDescent="0.3">
      <c r="A7" s="2"/>
      <c r="B7" s="2"/>
      <c r="C7" s="2" t="s">
        <v>10</v>
      </c>
      <c r="D7" s="2"/>
    </row>
    <row r="8" spans="1:4" x14ac:dyDescent="0.3">
      <c r="A8" s="2"/>
      <c r="B8" s="2"/>
      <c r="C8" s="2" t="s">
        <v>14</v>
      </c>
      <c r="D8" s="2"/>
    </row>
    <row r="9" spans="1:4" x14ac:dyDescent="0.3">
      <c r="A9" s="2"/>
      <c r="B9" s="2"/>
      <c r="C9" s="2" t="s">
        <v>47</v>
      </c>
      <c r="D9" s="2"/>
    </row>
    <row r="10" spans="1:4" x14ac:dyDescent="0.3">
      <c r="A10" s="2"/>
      <c r="B10" s="2"/>
      <c r="C10" s="2" t="s">
        <v>17</v>
      </c>
      <c r="D10" s="2"/>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Annual_RPS Form</vt:lpstr>
      <vt:lpstr>Ksub-0</vt:lpstr>
      <vt:lpstr>Monthly_Actual_Forecasted Data</vt:lpstr>
      <vt:lpstr>Supply Contracted</vt:lpstr>
      <vt:lpstr>Notes and Assumptions Used</vt:lpstr>
      <vt:lpstr>List</vt:lpstr>
      <vt:lpstr>% of RE Plants Under FIT</vt:lpstr>
      <vt:lpstr>Drop Down List</vt:lpstr>
      <vt:lpstr>'% of RE Plants Under FIT'!Print_Area</vt:lpstr>
      <vt:lpstr>'Annual_RPS Form'!Print_Area</vt:lpstr>
      <vt:lpstr>'Ksub-0'!Print_Area</vt:lpstr>
      <vt:lpstr>'Monthly_Actual_Forecasted Data'!Print_Area</vt:lpstr>
      <vt:lpstr>'Notes and Assumptions Used'!Print_Area</vt:lpstr>
      <vt:lpstr>'Supply Contracted'!Print_Area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 Teodosio</dc:creator>
  <cp:lastModifiedBy>DELL</cp:lastModifiedBy>
  <cp:lastPrinted>2019-12-11T09:49:13Z</cp:lastPrinted>
  <dcterms:created xsi:type="dcterms:W3CDTF">2018-07-27T07:36:00Z</dcterms:created>
  <dcterms:modified xsi:type="dcterms:W3CDTF">2022-03-22T05:25:54Z</dcterms:modified>
</cp:coreProperties>
</file>